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-15" yWindow="720" windowWidth="26100" windowHeight="12360"/>
  </bookViews>
  <sheets>
    <sheet name="Revize_SO01" sheetId="15" r:id="rId1"/>
    <sheet name="REKAP" sheetId="14" r:id="rId2"/>
    <sheet name="A_STR" sheetId="4" r:id="rId3"/>
    <sheet name="A_4NP" sheetId="6" r:id="rId4"/>
    <sheet name="A_3NP" sheetId="7" r:id="rId5"/>
    <sheet name="A_2NP" sheetId="8" r:id="rId6"/>
    <sheet name="A_1NP" sheetId="9" r:id="rId7"/>
    <sheet name="A_1PP" sheetId="10" r:id="rId8"/>
    <sheet name="A_2PP" sheetId="11" r:id="rId9"/>
  </sheets>
  <definedNames>
    <definedName name="_xlnm._FilterDatabase" localSheetId="6" hidden="1">A_1NP!$A$2:$J$192</definedName>
    <definedName name="_xlnm._FilterDatabase" localSheetId="7" hidden="1">A_1PP!$A$2:$J$182</definedName>
    <definedName name="_xlnm._FilterDatabase" localSheetId="5" hidden="1">A_2NP!$A$2:$J$177</definedName>
    <definedName name="_xlnm._FilterDatabase" localSheetId="8" hidden="1">A_2PP!$A$2:$J$260</definedName>
    <definedName name="_xlnm._FilterDatabase" localSheetId="4" hidden="1">A_3NP!$A$2:$J$197</definedName>
    <definedName name="_xlnm._FilterDatabase" localSheetId="3" hidden="1">A_4NP!$A$2:$J$179</definedName>
    <definedName name="_xlnm._FilterDatabase" localSheetId="2" hidden="1">A_STR!$A$2:$J$209</definedName>
  </definedNames>
  <calcPr calcId="145621"/>
</workbook>
</file>

<file path=xl/calcChain.xml><?xml version="1.0" encoding="utf-8"?>
<calcChain xmlns="http://schemas.openxmlformats.org/spreadsheetml/2006/main">
  <c r="H14" i="15" l="1"/>
  <c r="G14" i="15"/>
  <c r="H13" i="15"/>
  <c r="G13" i="15"/>
  <c r="G12" i="15"/>
  <c r="H12" i="15"/>
  <c r="G11" i="15"/>
  <c r="H11" i="15"/>
  <c r="H9" i="15"/>
  <c r="G9" i="15"/>
  <c r="G10" i="15"/>
  <c r="H10" i="15"/>
  <c r="H8" i="15"/>
  <c r="G8" i="15"/>
  <c r="I8" i="15" l="1"/>
  <c r="I14" i="15"/>
  <c r="I10" i="15"/>
  <c r="I12" i="15"/>
  <c r="I13" i="15"/>
  <c r="I11" i="15"/>
  <c r="I9" i="15"/>
  <c r="B196" i="8"/>
  <c r="B194" i="7"/>
  <c r="B111" i="7"/>
  <c r="G104" i="9"/>
  <c r="H104" i="9"/>
  <c r="G103" i="9"/>
  <c r="H103" i="9"/>
  <c r="G102" i="9"/>
  <c r="H102" i="9"/>
  <c r="G101" i="9"/>
  <c r="H101" i="9"/>
  <c r="G100" i="9"/>
  <c r="H100" i="9"/>
  <c r="G99" i="9"/>
  <c r="H99" i="9"/>
  <c r="G98" i="9"/>
  <c r="H98" i="9"/>
  <c r="G97" i="9"/>
  <c r="H97" i="9"/>
  <c r="G96" i="9"/>
  <c r="H96" i="9"/>
  <c r="G112" i="8"/>
  <c r="H112" i="8"/>
  <c r="G111" i="8"/>
  <c r="H111" i="8"/>
  <c r="G110" i="8"/>
  <c r="H110" i="8"/>
  <c r="G109" i="8"/>
  <c r="H109" i="8"/>
  <c r="G108" i="8"/>
  <c r="H108" i="8"/>
  <c r="G107" i="8"/>
  <c r="H107" i="8"/>
  <c r="G106" i="8"/>
  <c r="H106" i="8"/>
  <c r="G105" i="8"/>
  <c r="H105" i="8"/>
  <c r="G104" i="8"/>
  <c r="H104" i="8"/>
  <c r="G109" i="7"/>
  <c r="H109" i="7"/>
  <c r="G108" i="7"/>
  <c r="H108" i="7"/>
  <c r="G107" i="7"/>
  <c r="H107" i="7"/>
  <c r="G106" i="7"/>
  <c r="H106" i="7"/>
  <c r="G105" i="7"/>
  <c r="H105" i="7"/>
  <c r="G104" i="7"/>
  <c r="H104" i="7"/>
  <c r="G103" i="7"/>
  <c r="H103" i="7"/>
  <c r="G102" i="7"/>
  <c r="H102" i="7"/>
  <c r="G101" i="7"/>
  <c r="H101" i="7"/>
  <c r="I97" i="9" l="1"/>
  <c r="I99" i="9"/>
  <c r="I101" i="9"/>
  <c r="I103" i="9"/>
  <c r="I96" i="9"/>
  <c r="I98" i="9"/>
  <c r="I100" i="9"/>
  <c r="I102" i="9"/>
  <c r="I104" i="9"/>
  <c r="I104" i="8"/>
  <c r="I106" i="8"/>
  <c r="I108" i="8"/>
  <c r="I110" i="8"/>
  <c r="I112" i="8"/>
  <c r="I105" i="8"/>
  <c r="I107" i="8"/>
  <c r="I109" i="8"/>
  <c r="I111" i="8"/>
  <c r="I102" i="7"/>
  <c r="I104" i="7"/>
  <c r="I106" i="7"/>
  <c r="I108" i="7"/>
  <c r="I101" i="7"/>
  <c r="I103" i="7"/>
  <c r="I105" i="7"/>
  <c r="I107" i="7"/>
  <c r="I109" i="7"/>
  <c r="J106" i="9" l="1"/>
  <c r="J114" i="8"/>
  <c r="J111" i="7"/>
  <c r="B38" i="10" l="1"/>
  <c r="H36" i="10"/>
  <c r="G36" i="10"/>
  <c r="H35" i="10"/>
  <c r="G35" i="10"/>
  <c r="I35" i="10" s="1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I27" i="10" s="1"/>
  <c r="I34" i="10" l="1"/>
  <c r="I28" i="10"/>
  <c r="I30" i="10"/>
  <c r="I36" i="10"/>
  <c r="I33" i="10"/>
  <c r="I29" i="10"/>
  <c r="I31" i="10"/>
  <c r="I32" i="10"/>
  <c r="B102" i="11"/>
  <c r="H100" i="11"/>
  <c r="G100" i="11"/>
  <c r="H99" i="11"/>
  <c r="G99" i="11"/>
  <c r="H98" i="11"/>
  <c r="G98" i="11"/>
  <c r="H97" i="11"/>
  <c r="G97" i="11"/>
  <c r="H96" i="11"/>
  <c r="G96" i="11"/>
  <c r="H95" i="11"/>
  <c r="G95" i="11"/>
  <c r="H94" i="11"/>
  <c r="G94" i="11"/>
  <c r="H93" i="11"/>
  <c r="G93" i="11"/>
  <c r="H92" i="11"/>
  <c r="G92" i="11"/>
  <c r="H91" i="11"/>
  <c r="G91" i="11"/>
  <c r="H90" i="11"/>
  <c r="G90" i="11"/>
  <c r="G170" i="9"/>
  <c r="H170" i="9"/>
  <c r="G45" i="4"/>
  <c r="H45" i="4"/>
  <c r="G45" i="7"/>
  <c r="H45" i="7"/>
  <c r="G45" i="8"/>
  <c r="H45" i="8"/>
  <c r="G45" i="9"/>
  <c r="H45" i="9"/>
  <c r="B51" i="9"/>
  <c r="H49" i="9"/>
  <c r="G49" i="9"/>
  <c r="H48" i="9"/>
  <c r="G48" i="9"/>
  <c r="H47" i="9"/>
  <c r="G47" i="9"/>
  <c r="H46" i="9"/>
  <c r="G46" i="9"/>
  <c r="H44" i="9"/>
  <c r="G44" i="9"/>
  <c r="H43" i="9"/>
  <c r="G43" i="9"/>
  <c r="H42" i="9"/>
  <c r="G42" i="9"/>
  <c r="H41" i="9"/>
  <c r="G41" i="9"/>
  <c r="I92" i="11" l="1"/>
  <c r="I96" i="11"/>
  <c r="I100" i="11"/>
  <c r="J38" i="10"/>
  <c r="I44" i="9"/>
  <c r="I49" i="9"/>
  <c r="I48" i="9"/>
  <c r="I95" i="11"/>
  <c r="I170" i="9"/>
  <c r="I42" i="9"/>
  <c r="I41" i="9"/>
  <c r="I43" i="9"/>
  <c r="I46" i="9"/>
  <c r="I45" i="4"/>
  <c r="I99" i="11"/>
  <c r="I90" i="11"/>
  <c r="I91" i="11"/>
  <c r="I93" i="11"/>
  <c r="I94" i="11"/>
  <c r="I98" i="11"/>
  <c r="I97" i="11"/>
  <c r="I45" i="9"/>
  <c r="I45" i="8"/>
  <c r="I45" i="7"/>
  <c r="I47" i="9"/>
  <c r="J102" i="11" l="1"/>
  <c r="J51" i="9"/>
  <c r="B41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B54" i="8"/>
  <c r="H52" i="8"/>
  <c r="G52" i="8"/>
  <c r="H51" i="8"/>
  <c r="G51" i="8"/>
  <c r="H50" i="8"/>
  <c r="G50" i="8"/>
  <c r="H49" i="8"/>
  <c r="G49" i="8"/>
  <c r="H48" i="8"/>
  <c r="G48" i="8"/>
  <c r="H47" i="8"/>
  <c r="G47" i="8"/>
  <c r="H46" i="8"/>
  <c r="G46" i="8"/>
  <c r="H44" i="8"/>
  <c r="G44" i="8"/>
  <c r="I35" i="8" l="1"/>
  <c r="I32" i="8"/>
  <c r="I36" i="8"/>
  <c r="I52" i="8"/>
  <c r="I39" i="8"/>
  <c r="I33" i="8"/>
  <c r="I34" i="8"/>
  <c r="I38" i="8"/>
  <c r="I44" i="8"/>
  <c r="I47" i="8"/>
  <c r="I49" i="8"/>
  <c r="I51" i="8"/>
  <c r="I37" i="8"/>
  <c r="I50" i="8"/>
  <c r="I46" i="8"/>
  <c r="I48" i="8"/>
  <c r="B219" i="11"/>
  <c r="H217" i="11"/>
  <c r="G217" i="11"/>
  <c r="H216" i="11"/>
  <c r="G216" i="11"/>
  <c r="H215" i="11"/>
  <c r="G215" i="11"/>
  <c r="H214" i="11"/>
  <c r="G214" i="11"/>
  <c r="H213" i="11"/>
  <c r="G213" i="11"/>
  <c r="H212" i="11"/>
  <c r="G212" i="11"/>
  <c r="H211" i="11"/>
  <c r="G211" i="11"/>
  <c r="H210" i="11"/>
  <c r="G210" i="11"/>
  <c r="H209" i="11"/>
  <c r="G209" i="11"/>
  <c r="H208" i="11"/>
  <c r="G208" i="11"/>
  <c r="B87" i="11"/>
  <c r="H85" i="11"/>
  <c r="G85" i="11"/>
  <c r="H84" i="11"/>
  <c r="G84" i="11"/>
  <c r="H83" i="11"/>
  <c r="G83" i="11"/>
  <c r="H82" i="11"/>
  <c r="G82" i="11"/>
  <c r="H81" i="11"/>
  <c r="G81" i="11"/>
  <c r="H80" i="11"/>
  <c r="G80" i="11"/>
  <c r="H79" i="11"/>
  <c r="G79" i="11"/>
  <c r="H78" i="11"/>
  <c r="G78" i="11"/>
  <c r="H77" i="11"/>
  <c r="G77" i="11"/>
  <c r="H76" i="11"/>
  <c r="G76" i="11"/>
  <c r="G155" i="9"/>
  <c r="H155" i="9"/>
  <c r="G156" i="9"/>
  <c r="H156" i="9"/>
  <c r="G158" i="9"/>
  <c r="H158" i="9"/>
  <c r="G159" i="9"/>
  <c r="H159" i="9"/>
  <c r="G160" i="9"/>
  <c r="H160" i="9"/>
  <c r="G161" i="9"/>
  <c r="H161" i="9"/>
  <c r="G162" i="9"/>
  <c r="H162" i="9"/>
  <c r="G163" i="9"/>
  <c r="H163" i="9"/>
  <c r="G164" i="9"/>
  <c r="H164" i="9"/>
  <c r="G165" i="9"/>
  <c r="H165" i="9"/>
  <c r="G166" i="9"/>
  <c r="H166" i="9"/>
  <c r="G167" i="9"/>
  <c r="H167" i="9"/>
  <c r="G168" i="9"/>
  <c r="H168" i="9"/>
  <c r="G169" i="9"/>
  <c r="H169" i="9"/>
  <c r="B38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B24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B178" i="10"/>
  <c r="H172" i="10"/>
  <c r="G172" i="10"/>
  <c r="H155" i="6"/>
  <c r="G155" i="6"/>
  <c r="B24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94" i="8"/>
  <c r="G194" i="8"/>
  <c r="H193" i="8"/>
  <c r="G193" i="8"/>
  <c r="H192" i="8"/>
  <c r="G192" i="8"/>
  <c r="H191" i="8"/>
  <c r="G191" i="8"/>
  <c r="H190" i="8"/>
  <c r="G190" i="8"/>
  <c r="H189" i="8"/>
  <c r="G189" i="8"/>
  <c r="H188" i="8"/>
  <c r="G188" i="8"/>
  <c r="B185" i="8"/>
  <c r="H183" i="8"/>
  <c r="G183" i="8"/>
  <c r="H182" i="8"/>
  <c r="G182" i="8"/>
  <c r="B179" i="8"/>
  <c r="H177" i="8"/>
  <c r="G177" i="8"/>
  <c r="H176" i="8"/>
  <c r="G176" i="8"/>
  <c r="H175" i="8"/>
  <c r="G175" i="8"/>
  <c r="H174" i="8"/>
  <c r="G174" i="8"/>
  <c r="H173" i="8"/>
  <c r="G173" i="8"/>
  <c r="H172" i="8"/>
  <c r="G172" i="8"/>
  <c r="H171" i="8"/>
  <c r="G171" i="8"/>
  <c r="H170" i="8"/>
  <c r="G170" i="8"/>
  <c r="H169" i="8"/>
  <c r="G169" i="8"/>
  <c r="H168" i="8"/>
  <c r="G168" i="8"/>
  <c r="H167" i="8"/>
  <c r="G167" i="8"/>
  <c r="H166" i="8"/>
  <c r="G166" i="8"/>
  <c r="H164" i="8"/>
  <c r="G164" i="8"/>
  <c r="H163" i="8"/>
  <c r="G163" i="8"/>
  <c r="B159" i="8"/>
  <c r="H157" i="8"/>
  <c r="G157" i="8"/>
  <c r="H156" i="8"/>
  <c r="G156" i="8"/>
  <c r="H155" i="8"/>
  <c r="G155" i="8"/>
  <c r="H154" i="8"/>
  <c r="G154" i="8"/>
  <c r="B150" i="8"/>
  <c r="H148" i="8"/>
  <c r="G148" i="8"/>
  <c r="H147" i="8"/>
  <c r="G147" i="8"/>
  <c r="H146" i="8"/>
  <c r="G146" i="8"/>
  <c r="H145" i="8"/>
  <c r="G145" i="8"/>
  <c r="H144" i="8"/>
  <c r="G144" i="8"/>
  <c r="H143" i="8"/>
  <c r="G143" i="8"/>
  <c r="H142" i="8"/>
  <c r="G142" i="8"/>
  <c r="H141" i="8"/>
  <c r="G141" i="8"/>
  <c r="H140" i="8"/>
  <c r="G140" i="8"/>
  <c r="H139" i="8"/>
  <c r="G139" i="8"/>
  <c r="H138" i="8"/>
  <c r="G138" i="8"/>
  <c r="H137" i="8"/>
  <c r="G137" i="8"/>
  <c r="H136" i="8"/>
  <c r="G136" i="8"/>
  <c r="H135" i="8"/>
  <c r="G135" i="8"/>
  <c r="B131" i="8"/>
  <c r="G129" i="8"/>
  <c r="H129" i="8"/>
  <c r="G128" i="8"/>
  <c r="H128" i="8"/>
  <c r="G127" i="8"/>
  <c r="H127" i="8"/>
  <c r="B122" i="8"/>
  <c r="H120" i="8"/>
  <c r="G120" i="8"/>
  <c r="H119" i="8"/>
  <c r="G119" i="8"/>
  <c r="B102" i="8"/>
  <c r="B114" i="8" s="1"/>
  <c r="H100" i="8"/>
  <c r="G100" i="8"/>
  <c r="H99" i="8"/>
  <c r="G99" i="8"/>
  <c r="H98" i="8"/>
  <c r="G98" i="8"/>
  <c r="H97" i="8"/>
  <c r="G97" i="8"/>
  <c r="B93" i="8"/>
  <c r="H91" i="8"/>
  <c r="G91" i="8"/>
  <c r="H90" i="8"/>
  <c r="G90" i="8"/>
  <c r="H89" i="8"/>
  <c r="G89" i="8"/>
  <c r="H87" i="8"/>
  <c r="G87" i="8"/>
  <c r="H86" i="8"/>
  <c r="G86" i="8"/>
  <c r="H85" i="8"/>
  <c r="G85" i="8"/>
  <c r="H82" i="8"/>
  <c r="G82" i="8"/>
  <c r="H81" i="8"/>
  <c r="G81" i="8"/>
  <c r="H80" i="8"/>
  <c r="G80" i="8"/>
  <c r="H79" i="8"/>
  <c r="G79" i="8"/>
  <c r="H78" i="8"/>
  <c r="G78" i="8"/>
  <c r="H77" i="8"/>
  <c r="G77" i="8"/>
  <c r="H76" i="8"/>
  <c r="G76" i="8"/>
  <c r="H75" i="8"/>
  <c r="G75" i="8"/>
  <c r="H74" i="8"/>
  <c r="G74" i="8"/>
  <c r="H73" i="8"/>
  <c r="G73" i="8"/>
  <c r="H72" i="8"/>
  <c r="G72" i="8"/>
  <c r="H71" i="8"/>
  <c r="G71" i="8"/>
  <c r="H70" i="8"/>
  <c r="G70" i="8"/>
  <c r="H69" i="8"/>
  <c r="G69" i="8"/>
  <c r="H68" i="8"/>
  <c r="G68" i="8"/>
  <c r="H67" i="8"/>
  <c r="G67" i="8"/>
  <c r="H66" i="8"/>
  <c r="G66" i="8"/>
  <c r="H65" i="8"/>
  <c r="G65" i="8"/>
  <c r="H64" i="8"/>
  <c r="G64" i="8"/>
  <c r="B59" i="8"/>
  <c r="H57" i="8"/>
  <c r="B29" i="8"/>
  <c r="H27" i="8"/>
  <c r="B24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B59" i="7"/>
  <c r="H57" i="7"/>
  <c r="B54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B41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B63" i="6"/>
  <c r="H61" i="6"/>
  <c r="B58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B43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B64" i="4"/>
  <c r="H62" i="4"/>
  <c r="G62" i="4"/>
  <c r="H61" i="4"/>
  <c r="G61" i="4"/>
  <c r="H60" i="4"/>
  <c r="G60" i="4"/>
  <c r="H59" i="4"/>
  <c r="G59" i="4"/>
  <c r="H58" i="4"/>
  <c r="G58" i="4"/>
  <c r="H57" i="4"/>
  <c r="G57" i="4"/>
  <c r="H56" i="4"/>
  <c r="G56" i="4"/>
  <c r="H55" i="4"/>
  <c r="G55" i="4"/>
  <c r="I55" i="4" l="1"/>
  <c r="I59" i="4"/>
  <c r="I61" i="4"/>
  <c r="I155" i="8"/>
  <c r="I69" i="8"/>
  <c r="I71" i="8"/>
  <c r="I73" i="8"/>
  <c r="I77" i="8"/>
  <c r="I85" i="8"/>
  <c r="I87" i="8"/>
  <c r="I90" i="8"/>
  <c r="I164" i="9"/>
  <c r="I209" i="11"/>
  <c r="I217" i="11"/>
  <c r="I20" i="9"/>
  <c r="I169" i="9"/>
  <c r="I167" i="9"/>
  <c r="I165" i="9"/>
  <c r="I163" i="9"/>
  <c r="I57" i="4"/>
  <c r="I208" i="11"/>
  <c r="I210" i="11"/>
  <c r="I13" i="10"/>
  <c r="I19" i="10"/>
  <c r="I21" i="10"/>
  <c r="I47" i="6"/>
  <c r="I55" i="6"/>
  <c r="I14" i="10"/>
  <c r="I172" i="10"/>
  <c r="J178" i="10" s="1"/>
  <c r="I27" i="9"/>
  <c r="I29" i="9"/>
  <c r="I31" i="9"/>
  <c r="I33" i="9"/>
  <c r="I35" i="9"/>
  <c r="I216" i="11"/>
  <c r="I14" i="8"/>
  <c r="J41" i="8"/>
  <c r="I215" i="11"/>
  <c r="I162" i="9"/>
  <c r="I160" i="9"/>
  <c r="I155" i="9"/>
  <c r="I13" i="9"/>
  <c r="J54" i="8"/>
  <c r="G57" i="8" s="1"/>
  <c r="I57" i="8" s="1"/>
  <c r="J59" i="8" s="1"/>
  <c r="I49" i="6"/>
  <c r="I51" i="6"/>
  <c r="I53" i="6"/>
  <c r="I99" i="8"/>
  <c r="I119" i="8"/>
  <c r="I135" i="8"/>
  <c r="I139" i="8"/>
  <c r="I141" i="8"/>
  <c r="I143" i="8"/>
  <c r="I147" i="8"/>
  <c r="I167" i="8"/>
  <c r="I175" i="8"/>
  <c r="I188" i="8"/>
  <c r="I190" i="8"/>
  <c r="I192" i="8"/>
  <c r="I194" i="8"/>
  <c r="I154" i="8"/>
  <c r="I38" i="7"/>
  <c r="I65" i="8"/>
  <c r="I18" i="8"/>
  <c r="I15" i="8"/>
  <c r="I86" i="8"/>
  <c r="I91" i="8"/>
  <c r="I100" i="8"/>
  <c r="I138" i="8"/>
  <c r="I146" i="8"/>
  <c r="I174" i="8"/>
  <c r="I35" i="7"/>
  <c r="I39" i="7"/>
  <c r="I37" i="6"/>
  <c r="I40" i="6"/>
  <c r="I50" i="6"/>
  <c r="I56" i="6"/>
  <c r="I62" i="4"/>
  <c r="I212" i="11"/>
  <c r="I211" i="11"/>
  <c r="I213" i="11"/>
  <c r="I78" i="11"/>
  <c r="I82" i="11"/>
  <c r="I84" i="11"/>
  <c r="I214" i="11"/>
  <c r="I13" i="8"/>
  <c r="I81" i="8"/>
  <c r="I20" i="8"/>
  <c r="I22" i="8"/>
  <c r="I68" i="8"/>
  <c r="I72" i="8"/>
  <c r="I76" i="8"/>
  <c r="I78" i="8"/>
  <c r="I156" i="8"/>
  <c r="I164" i="8"/>
  <c r="I173" i="8"/>
  <c r="I140" i="8"/>
  <c r="I148" i="8"/>
  <c r="I166" i="8"/>
  <c r="I168" i="8"/>
  <c r="I170" i="8"/>
  <c r="I176" i="8"/>
  <c r="I193" i="8"/>
  <c r="I128" i="8"/>
  <c r="I58" i="4"/>
  <c r="I32" i="6"/>
  <c r="I34" i="6"/>
  <c r="I36" i="6"/>
  <c r="I38" i="6"/>
  <c r="I52" i="6"/>
  <c r="I33" i="7"/>
  <c r="I44" i="7"/>
  <c r="I67" i="8"/>
  <c r="I74" i="8"/>
  <c r="I18" i="10"/>
  <c r="I98" i="8"/>
  <c r="I137" i="8"/>
  <c r="I142" i="8"/>
  <c r="I144" i="8"/>
  <c r="I157" i="8"/>
  <c r="I172" i="8"/>
  <c r="I177" i="8"/>
  <c r="I168" i="9"/>
  <c r="I166" i="9"/>
  <c r="I76" i="11"/>
  <c r="I32" i="7"/>
  <c r="I46" i="7"/>
  <c r="I51" i="7"/>
  <c r="I17" i="8"/>
  <c r="I19" i="8"/>
  <c r="I64" i="8"/>
  <c r="I66" i="8"/>
  <c r="I75" i="8"/>
  <c r="I80" i="8"/>
  <c r="I82" i="8"/>
  <c r="I97" i="8"/>
  <c r="I183" i="8"/>
  <c r="I14" i="9"/>
  <c r="I77" i="11"/>
  <c r="I81" i="11"/>
  <c r="I85" i="11"/>
  <c r="I56" i="4"/>
  <c r="I35" i="6"/>
  <c r="I41" i="6"/>
  <c r="I48" i="7"/>
  <c r="I52" i="7"/>
  <c r="I16" i="8"/>
  <c r="I21" i="8"/>
  <c r="I70" i="8"/>
  <c r="I79" i="8"/>
  <c r="I89" i="8"/>
  <c r="I120" i="8"/>
  <c r="I136" i="8"/>
  <c r="I145" i="8"/>
  <c r="I163" i="8"/>
  <c r="I169" i="8"/>
  <c r="I171" i="8"/>
  <c r="I182" i="8"/>
  <c r="I189" i="8"/>
  <c r="I191" i="8"/>
  <c r="I17" i="10"/>
  <c r="I28" i="9"/>
  <c r="I36" i="9"/>
  <c r="I83" i="11"/>
  <c r="I80" i="11"/>
  <c r="I79" i="11"/>
  <c r="I17" i="9"/>
  <c r="I19" i="9"/>
  <c r="I21" i="9"/>
  <c r="I30" i="9"/>
  <c r="I34" i="9"/>
  <c r="I159" i="9"/>
  <c r="I156" i="9"/>
  <c r="I22" i="9"/>
  <c r="I158" i="9"/>
  <c r="I161" i="9"/>
  <c r="I32" i="9"/>
  <c r="I18" i="9"/>
  <c r="I16" i="9"/>
  <c r="I15" i="9"/>
  <c r="I22" i="10"/>
  <c r="I155" i="6"/>
  <c r="I16" i="10"/>
  <c r="I15" i="10"/>
  <c r="I20" i="10"/>
  <c r="I127" i="8"/>
  <c r="I129" i="8"/>
  <c r="I34" i="7"/>
  <c r="I47" i="7"/>
  <c r="I37" i="7"/>
  <c r="I50" i="7"/>
  <c r="I36" i="7"/>
  <c r="I49" i="7"/>
  <c r="I39" i="6"/>
  <c r="I54" i="6"/>
  <c r="I33" i="6"/>
  <c r="I48" i="6"/>
  <c r="I60" i="4"/>
  <c r="J64" i="4" l="1"/>
  <c r="J185" i="8"/>
  <c r="J122" i="8"/>
  <c r="J196" i="8"/>
  <c r="J24" i="8"/>
  <c r="G27" i="8" s="1"/>
  <c r="I27" i="8" s="1"/>
  <c r="J29" i="8" s="1"/>
  <c r="J150" i="8"/>
  <c r="J102" i="8"/>
  <c r="J93" i="8"/>
  <c r="J179" i="8"/>
  <c r="J159" i="8"/>
  <c r="J43" i="6"/>
  <c r="J219" i="11"/>
  <c r="J54" i="7"/>
  <c r="G57" i="7" s="1"/>
  <c r="I57" i="7" s="1"/>
  <c r="J59" i="7" s="1"/>
  <c r="J131" i="8"/>
  <c r="J41" i="7"/>
  <c r="J58" i="6"/>
  <c r="G61" i="6" s="1"/>
  <c r="I61" i="6" s="1"/>
  <c r="J63" i="6" s="1"/>
  <c r="J87" i="11"/>
  <c r="J38" i="9"/>
  <c r="J24" i="9"/>
  <c r="J24" i="10"/>
  <c r="I198" i="8" l="1"/>
  <c r="C6" i="14" s="1"/>
  <c r="G172" i="7"/>
  <c r="H172" i="7"/>
  <c r="G167" i="7"/>
  <c r="H167" i="7"/>
  <c r="G170" i="7"/>
  <c r="H170" i="7"/>
  <c r="B24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I14" i="7" l="1"/>
  <c r="I16" i="7"/>
  <c r="I18" i="7"/>
  <c r="I19" i="7"/>
  <c r="I22" i="7"/>
  <c r="I13" i="7"/>
  <c r="I15" i="7"/>
  <c r="I170" i="7"/>
  <c r="I172" i="7"/>
  <c r="I167" i="7"/>
  <c r="I17" i="7"/>
  <c r="I21" i="7"/>
  <c r="I20" i="7"/>
  <c r="G49" i="4"/>
  <c r="H49" i="4"/>
  <c r="H15" i="4"/>
  <c r="G15" i="4"/>
  <c r="H14" i="4"/>
  <c r="G14" i="4"/>
  <c r="H13" i="4"/>
  <c r="G13" i="4"/>
  <c r="H12" i="4"/>
  <c r="G12" i="4"/>
  <c r="B52" i="4"/>
  <c r="H48" i="4"/>
  <c r="G48" i="4"/>
  <c r="H47" i="4"/>
  <c r="G47" i="4"/>
  <c r="H46" i="4"/>
  <c r="G46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B34" i="4"/>
  <c r="H31" i="4"/>
  <c r="G31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I38" i="4" l="1"/>
  <c r="J24" i="7"/>
  <c r="I49" i="4"/>
  <c r="I13" i="4"/>
  <c r="I15" i="4"/>
  <c r="I12" i="4"/>
  <c r="I42" i="4"/>
  <c r="I43" i="4"/>
  <c r="I39" i="4"/>
  <c r="I31" i="4"/>
  <c r="I44" i="4"/>
  <c r="I47" i="4"/>
  <c r="I14" i="4"/>
  <c r="I37" i="4"/>
  <c r="I25" i="4"/>
  <c r="I29" i="4"/>
  <c r="I41" i="4"/>
  <c r="I26" i="4"/>
  <c r="I30" i="4"/>
  <c r="I40" i="4"/>
  <c r="I46" i="4"/>
  <c r="I48" i="4"/>
  <c r="I27" i="4"/>
  <c r="I24" i="4"/>
  <c r="I28" i="4"/>
  <c r="B9" i="14"/>
  <c r="B8" i="14"/>
  <c r="B7" i="14"/>
  <c r="B6" i="14"/>
  <c r="B5" i="14"/>
  <c r="B4" i="14"/>
  <c r="B3" i="14"/>
  <c r="J52" i="4" l="1"/>
  <c r="J34" i="4"/>
  <c r="H62" i="10"/>
  <c r="G62" i="10"/>
  <c r="B257" i="11"/>
  <c r="H255" i="11"/>
  <c r="G255" i="11"/>
  <c r="H254" i="11"/>
  <c r="G254" i="11"/>
  <c r="H253" i="11"/>
  <c r="G253" i="11"/>
  <c r="H252" i="11"/>
  <c r="G252" i="11"/>
  <c r="H251" i="11"/>
  <c r="G251" i="11"/>
  <c r="H250" i="11"/>
  <c r="G250" i="11"/>
  <c r="H249" i="11"/>
  <c r="G249" i="11"/>
  <c r="B246" i="11"/>
  <c r="H243" i="11"/>
  <c r="G243" i="11"/>
  <c r="B239" i="11"/>
  <c r="H237" i="11"/>
  <c r="G237" i="11"/>
  <c r="H236" i="11"/>
  <c r="G236" i="11"/>
  <c r="B233" i="11"/>
  <c r="H231" i="11"/>
  <c r="B227" i="11"/>
  <c r="H225" i="11"/>
  <c r="G225" i="11"/>
  <c r="H224" i="11"/>
  <c r="G224" i="11"/>
  <c r="H223" i="11"/>
  <c r="G223" i="11"/>
  <c r="H222" i="11"/>
  <c r="G222" i="11"/>
  <c r="B205" i="11"/>
  <c r="H203" i="11"/>
  <c r="G203" i="11"/>
  <c r="B199" i="11"/>
  <c r="H197" i="11"/>
  <c r="G197" i="11"/>
  <c r="H196" i="11"/>
  <c r="G196" i="11"/>
  <c r="H195" i="11"/>
  <c r="G195" i="11"/>
  <c r="H194" i="11"/>
  <c r="G194" i="11"/>
  <c r="H193" i="11"/>
  <c r="G193" i="11"/>
  <c r="H192" i="11"/>
  <c r="G192" i="11"/>
  <c r="H191" i="11"/>
  <c r="G191" i="11"/>
  <c r="H190" i="11"/>
  <c r="G190" i="11"/>
  <c r="H189" i="11"/>
  <c r="G189" i="11"/>
  <c r="H188" i="11"/>
  <c r="G188" i="11"/>
  <c r="H187" i="11"/>
  <c r="G187" i="11"/>
  <c r="H186" i="11"/>
  <c r="G186" i="11"/>
  <c r="H185" i="11"/>
  <c r="G185" i="11"/>
  <c r="H184" i="11"/>
  <c r="G184" i="11"/>
  <c r="H183" i="11"/>
  <c r="G183" i="11"/>
  <c r="H182" i="11"/>
  <c r="G182" i="11"/>
  <c r="H181" i="11"/>
  <c r="G181" i="11"/>
  <c r="H180" i="11"/>
  <c r="G180" i="11"/>
  <c r="H179" i="11"/>
  <c r="G179" i="11"/>
  <c r="H178" i="11"/>
  <c r="G178" i="11"/>
  <c r="H177" i="11"/>
  <c r="G177" i="11"/>
  <c r="B173" i="11"/>
  <c r="H171" i="11"/>
  <c r="G171" i="11"/>
  <c r="H170" i="11"/>
  <c r="G170" i="11"/>
  <c r="H169" i="11"/>
  <c r="G169" i="11"/>
  <c r="H168" i="11"/>
  <c r="G168" i="11"/>
  <c r="G166" i="11"/>
  <c r="H166" i="11"/>
  <c r="G165" i="11"/>
  <c r="H165" i="11"/>
  <c r="G164" i="11"/>
  <c r="H164" i="11"/>
  <c r="G163" i="11"/>
  <c r="H163" i="11"/>
  <c r="B157" i="11"/>
  <c r="G155" i="11"/>
  <c r="H155" i="11"/>
  <c r="G154" i="11"/>
  <c r="H154" i="11"/>
  <c r="G153" i="11"/>
  <c r="H153" i="11"/>
  <c r="G152" i="11"/>
  <c r="H152" i="11"/>
  <c r="G151" i="11"/>
  <c r="H151" i="11"/>
  <c r="G150" i="11"/>
  <c r="H150" i="11"/>
  <c r="G149" i="11"/>
  <c r="H149" i="11"/>
  <c r="G148" i="11"/>
  <c r="H148" i="11"/>
  <c r="G147" i="11"/>
  <c r="H147" i="11"/>
  <c r="B143" i="11"/>
  <c r="H141" i="11"/>
  <c r="G141" i="11"/>
  <c r="H140" i="11"/>
  <c r="G140" i="11"/>
  <c r="H139" i="11"/>
  <c r="G139" i="11"/>
  <c r="H138" i="11"/>
  <c r="G138" i="11"/>
  <c r="H136" i="11"/>
  <c r="G136" i="11"/>
  <c r="H135" i="11"/>
  <c r="G135" i="11"/>
  <c r="H134" i="11"/>
  <c r="G134" i="11"/>
  <c r="H133" i="11"/>
  <c r="G133" i="11"/>
  <c r="H132" i="11"/>
  <c r="G132" i="11"/>
  <c r="H131" i="11"/>
  <c r="G131" i="11"/>
  <c r="H130" i="11"/>
  <c r="G130" i="11"/>
  <c r="H129" i="11"/>
  <c r="G129" i="11"/>
  <c r="H128" i="11"/>
  <c r="G128" i="11"/>
  <c r="B123" i="11"/>
  <c r="H121" i="11"/>
  <c r="G121" i="11"/>
  <c r="H120" i="11"/>
  <c r="G120" i="11"/>
  <c r="H119" i="11"/>
  <c r="G119" i="11"/>
  <c r="H118" i="11"/>
  <c r="G118" i="11"/>
  <c r="H117" i="11"/>
  <c r="G117" i="11"/>
  <c r="H116" i="11"/>
  <c r="G116" i="11"/>
  <c r="H115" i="11"/>
  <c r="G115" i="11"/>
  <c r="H114" i="11"/>
  <c r="G114" i="11"/>
  <c r="H112" i="11"/>
  <c r="G112" i="11"/>
  <c r="H111" i="11"/>
  <c r="G111" i="11"/>
  <c r="H109" i="11"/>
  <c r="G109" i="11"/>
  <c r="H108" i="11"/>
  <c r="G108" i="11"/>
  <c r="H107" i="11"/>
  <c r="G107" i="11"/>
  <c r="B73" i="11"/>
  <c r="H71" i="11"/>
  <c r="G71" i="11"/>
  <c r="H70" i="11"/>
  <c r="G70" i="11"/>
  <c r="H69" i="11"/>
  <c r="G69" i="11"/>
  <c r="H68" i="11"/>
  <c r="G68" i="11"/>
  <c r="H67" i="11"/>
  <c r="G67" i="11"/>
  <c r="H66" i="11"/>
  <c r="G66" i="11"/>
  <c r="H65" i="11"/>
  <c r="G65" i="11"/>
  <c r="H64" i="11"/>
  <c r="G64" i="11"/>
  <c r="H63" i="11"/>
  <c r="G63" i="11"/>
  <c r="H62" i="11"/>
  <c r="G62" i="11"/>
  <c r="B59" i="11"/>
  <c r="H57" i="11"/>
  <c r="G57" i="11"/>
  <c r="B54" i="11"/>
  <c r="H52" i="11"/>
  <c r="G52" i="11"/>
  <c r="H51" i="11"/>
  <c r="G51" i="11"/>
  <c r="H50" i="11"/>
  <c r="G50" i="11"/>
  <c r="H49" i="11"/>
  <c r="G49" i="11"/>
  <c r="H48" i="11"/>
  <c r="G48" i="11"/>
  <c r="H47" i="11"/>
  <c r="G47" i="11"/>
  <c r="H46" i="11"/>
  <c r="G46" i="11"/>
  <c r="H45" i="11"/>
  <c r="G45" i="11"/>
  <c r="H44" i="11"/>
  <c r="G44" i="11"/>
  <c r="H43" i="11"/>
  <c r="G43" i="11"/>
  <c r="H42" i="11"/>
  <c r="G42" i="11"/>
  <c r="H41" i="11"/>
  <c r="G41" i="11"/>
  <c r="H40" i="11"/>
  <c r="G40" i="11"/>
  <c r="H39" i="11"/>
  <c r="G39" i="11"/>
  <c r="H38" i="11"/>
  <c r="G38" i="11"/>
  <c r="H37" i="11"/>
  <c r="G37" i="11"/>
  <c r="H36" i="11"/>
  <c r="G36" i="11"/>
  <c r="H35" i="11"/>
  <c r="G35" i="11"/>
  <c r="H34" i="11"/>
  <c r="G34" i="11"/>
  <c r="H33" i="11"/>
  <c r="G33" i="11"/>
  <c r="H32" i="11"/>
  <c r="G32" i="11"/>
  <c r="H31" i="11"/>
  <c r="G31" i="11"/>
  <c r="H30" i="11"/>
  <c r="G30" i="11"/>
  <c r="H29" i="11"/>
  <c r="G29" i="11"/>
  <c r="B25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61" i="10"/>
  <c r="G61" i="10"/>
  <c r="B169" i="10"/>
  <c r="H167" i="10"/>
  <c r="G167" i="10"/>
  <c r="H166" i="10"/>
  <c r="G166" i="10"/>
  <c r="H165" i="10"/>
  <c r="G165" i="10"/>
  <c r="H164" i="10"/>
  <c r="G164" i="10"/>
  <c r="H163" i="10"/>
  <c r="G163" i="10"/>
  <c r="H162" i="10"/>
  <c r="G162" i="10"/>
  <c r="H161" i="10"/>
  <c r="G161" i="10"/>
  <c r="B157" i="10"/>
  <c r="H155" i="10"/>
  <c r="G155" i="10"/>
  <c r="B152" i="10"/>
  <c r="H150" i="10"/>
  <c r="G150" i="10"/>
  <c r="H149" i="10"/>
  <c r="G149" i="10"/>
  <c r="H148" i="10"/>
  <c r="G148" i="10"/>
  <c r="H146" i="10"/>
  <c r="G146" i="10"/>
  <c r="H145" i="10"/>
  <c r="G145" i="10"/>
  <c r="H144" i="10"/>
  <c r="G144" i="10"/>
  <c r="B140" i="10"/>
  <c r="H138" i="10"/>
  <c r="G138" i="10"/>
  <c r="H137" i="10"/>
  <c r="G137" i="10"/>
  <c r="H136" i="10"/>
  <c r="G136" i="10"/>
  <c r="H135" i="10"/>
  <c r="G135" i="10"/>
  <c r="B131" i="10"/>
  <c r="H129" i="10"/>
  <c r="G129" i="10"/>
  <c r="H128" i="10"/>
  <c r="G128" i="10"/>
  <c r="H127" i="10"/>
  <c r="G127" i="10"/>
  <c r="H126" i="10"/>
  <c r="G126" i="10"/>
  <c r="H125" i="10"/>
  <c r="G125" i="10"/>
  <c r="H124" i="10"/>
  <c r="G124" i="10"/>
  <c r="H123" i="10"/>
  <c r="G123" i="10"/>
  <c r="H122" i="10"/>
  <c r="G122" i="10"/>
  <c r="H121" i="10"/>
  <c r="G121" i="10"/>
  <c r="H120" i="10"/>
  <c r="G120" i="10"/>
  <c r="H119" i="10"/>
  <c r="G119" i="10"/>
  <c r="H118" i="10"/>
  <c r="G118" i="10"/>
  <c r="H117" i="10"/>
  <c r="G117" i="10"/>
  <c r="H116" i="10"/>
  <c r="G116" i="10"/>
  <c r="B112" i="10"/>
  <c r="G110" i="10"/>
  <c r="H110" i="10"/>
  <c r="G109" i="10"/>
  <c r="H109" i="10"/>
  <c r="G108" i="10"/>
  <c r="H108" i="10"/>
  <c r="B103" i="10"/>
  <c r="H101" i="10"/>
  <c r="G101" i="10"/>
  <c r="H100" i="10"/>
  <c r="G100" i="10"/>
  <c r="B95" i="10"/>
  <c r="G93" i="10"/>
  <c r="H93" i="10"/>
  <c r="G92" i="10"/>
  <c r="H92" i="10"/>
  <c r="G91" i="10"/>
  <c r="H91" i="10"/>
  <c r="G90" i="10"/>
  <c r="H90" i="10"/>
  <c r="G89" i="10"/>
  <c r="H89" i="10"/>
  <c r="G88" i="10"/>
  <c r="H88" i="10"/>
  <c r="G87" i="10"/>
  <c r="H87" i="10"/>
  <c r="G86" i="10"/>
  <c r="H86" i="10"/>
  <c r="G85" i="10"/>
  <c r="H85" i="10"/>
  <c r="B81" i="10"/>
  <c r="H79" i="10"/>
  <c r="G79" i="10"/>
  <c r="H78" i="10"/>
  <c r="G78" i="10"/>
  <c r="H77" i="10"/>
  <c r="G77" i="10"/>
  <c r="H76" i="10"/>
  <c r="G76" i="10"/>
  <c r="B72" i="10"/>
  <c r="H70" i="10"/>
  <c r="G70" i="10"/>
  <c r="H69" i="10"/>
  <c r="G69" i="10"/>
  <c r="H68" i="10"/>
  <c r="G68" i="10"/>
  <c r="H66" i="10"/>
  <c r="G66" i="10"/>
  <c r="H65" i="10"/>
  <c r="G65" i="10"/>
  <c r="H64" i="10"/>
  <c r="G64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4" i="10"/>
  <c r="G44" i="10"/>
  <c r="H43" i="10"/>
  <c r="G43" i="10"/>
  <c r="H42" i="10"/>
  <c r="G42" i="10"/>
  <c r="B189" i="9"/>
  <c r="H187" i="9"/>
  <c r="G187" i="9"/>
  <c r="H186" i="9"/>
  <c r="G186" i="9"/>
  <c r="H185" i="9"/>
  <c r="G185" i="9"/>
  <c r="H184" i="9"/>
  <c r="G184" i="9"/>
  <c r="H183" i="9"/>
  <c r="G183" i="9"/>
  <c r="H182" i="9"/>
  <c r="G182" i="9"/>
  <c r="H181" i="9"/>
  <c r="G181" i="9"/>
  <c r="B177" i="9"/>
  <c r="H175" i="9"/>
  <c r="G175" i="9"/>
  <c r="H174" i="9"/>
  <c r="G174" i="9"/>
  <c r="B171" i="9"/>
  <c r="B151" i="9"/>
  <c r="H149" i="9"/>
  <c r="G149" i="9"/>
  <c r="H148" i="9"/>
  <c r="G148" i="9"/>
  <c r="H147" i="9"/>
  <c r="G147" i="9"/>
  <c r="H146" i="9"/>
  <c r="G146" i="9"/>
  <c r="B142" i="9"/>
  <c r="H140" i="9"/>
  <c r="G140" i="9"/>
  <c r="H139" i="9"/>
  <c r="G139" i="9"/>
  <c r="H138" i="9"/>
  <c r="G138" i="9"/>
  <c r="H137" i="9"/>
  <c r="G137" i="9"/>
  <c r="H136" i="9"/>
  <c r="G136" i="9"/>
  <c r="H135" i="9"/>
  <c r="G135" i="9"/>
  <c r="H134" i="9"/>
  <c r="G134" i="9"/>
  <c r="H133" i="9"/>
  <c r="G133" i="9"/>
  <c r="H132" i="9"/>
  <c r="G132" i="9"/>
  <c r="H131" i="9"/>
  <c r="G131" i="9"/>
  <c r="H130" i="9"/>
  <c r="G130" i="9"/>
  <c r="H129" i="9"/>
  <c r="G129" i="9"/>
  <c r="H128" i="9"/>
  <c r="G128" i="9"/>
  <c r="H127" i="9"/>
  <c r="G127" i="9"/>
  <c r="B123" i="9"/>
  <c r="G121" i="9"/>
  <c r="H121" i="9"/>
  <c r="G120" i="9"/>
  <c r="H120" i="9"/>
  <c r="G119" i="9"/>
  <c r="H119" i="9"/>
  <c r="B114" i="9"/>
  <c r="H112" i="9"/>
  <c r="G112" i="9"/>
  <c r="H111" i="9"/>
  <c r="G111" i="9"/>
  <c r="B94" i="9"/>
  <c r="B106" i="9" s="1"/>
  <c r="H92" i="9"/>
  <c r="G92" i="9"/>
  <c r="H91" i="9"/>
  <c r="G91" i="9"/>
  <c r="H90" i="9"/>
  <c r="G90" i="9"/>
  <c r="H89" i="9"/>
  <c r="G89" i="9"/>
  <c r="B85" i="9"/>
  <c r="H83" i="9"/>
  <c r="G83" i="9"/>
  <c r="H82" i="9"/>
  <c r="G82" i="9"/>
  <c r="H81" i="9"/>
  <c r="G81" i="9"/>
  <c r="H79" i="9"/>
  <c r="G79" i="9"/>
  <c r="H78" i="9"/>
  <c r="G78" i="9"/>
  <c r="H77" i="9"/>
  <c r="G77" i="9"/>
  <c r="H74" i="9"/>
  <c r="G74" i="9"/>
  <c r="H73" i="9"/>
  <c r="G73" i="9"/>
  <c r="H72" i="9"/>
  <c r="G72" i="9"/>
  <c r="H71" i="9"/>
  <c r="G71" i="9"/>
  <c r="H70" i="9"/>
  <c r="G70" i="9"/>
  <c r="H69" i="9"/>
  <c r="G69" i="9"/>
  <c r="H68" i="9"/>
  <c r="G68" i="9"/>
  <c r="H67" i="9"/>
  <c r="G67" i="9"/>
  <c r="H66" i="9"/>
  <c r="G66" i="9"/>
  <c r="H65" i="9"/>
  <c r="G65" i="9"/>
  <c r="H64" i="9"/>
  <c r="G64" i="9"/>
  <c r="H63" i="9"/>
  <c r="G63" i="9"/>
  <c r="H62" i="9"/>
  <c r="G62" i="9"/>
  <c r="H61" i="9"/>
  <c r="G61" i="9"/>
  <c r="H60" i="9"/>
  <c r="G60" i="9"/>
  <c r="H59" i="9"/>
  <c r="G59" i="9"/>
  <c r="H58" i="9"/>
  <c r="G58" i="9"/>
  <c r="H57" i="9"/>
  <c r="G57" i="9"/>
  <c r="H56" i="9"/>
  <c r="G56" i="9"/>
  <c r="H192" i="7"/>
  <c r="G192" i="7"/>
  <c r="H191" i="7"/>
  <c r="G191" i="7"/>
  <c r="H190" i="7"/>
  <c r="G190" i="7"/>
  <c r="H189" i="7"/>
  <c r="G189" i="7"/>
  <c r="H188" i="7"/>
  <c r="G188" i="7"/>
  <c r="H187" i="7"/>
  <c r="G187" i="7"/>
  <c r="H186" i="7"/>
  <c r="G186" i="7"/>
  <c r="B183" i="7"/>
  <c r="H181" i="7"/>
  <c r="G181" i="7"/>
  <c r="H180" i="7"/>
  <c r="G180" i="7"/>
  <c r="B177" i="7"/>
  <c r="H175" i="7"/>
  <c r="G175" i="7"/>
  <c r="H174" i="7"/>
  <c r="G174" i="7"/>
  <c r="H173" i="7"/>
  <c r="G173" i="7"/>
  <c r="H171" i="7"/>
  <c r="G171" i="7"/>
  <c r="H169" i="7"/>
  <c r="G169" i="7"/>
  <c r="H168" i="7"/>
  <c r="G168" i="7"/>
  <c r="H166" i="7"/>
  <c r="G166" i="7"/>
  <c r="H165" i="7"/>
  <c r="G165" i="7"/>
  <c r="H164" i="7"/>
  <c r="G164" i="7"/>
  <c r="H162" i="7"/>
  <c r="G162" i="7"/>
  <c r="H161" i="7"/>
  <c r="G161" i="7"/>
  <c r="B157" i="7"/>
  <c r="H155" i="7"/>
  <c r="G155" i="7"/>
  <c r="H154" i="7"/>
  <c r="G154" i="7"/>
  <c r="H153" i="7"/>
  <c r="G153" i="7"/>
  <c r="H152" i="7"/>
  <c r="G152" i="7"/>
  <c r="B148" i="7"/>
  <c r="H146" i="7"/>
  <c r="G146" i="7"/>
  <c r="H145" i="7"/>
  <c r="G145" i="7"/>
  <c r="H144" i="7"/>
  <c r="G144" i="7"/>
  <c r="H143" i="7"/>
  <c r="G143" i="7"/>
  <c r="H142" i="7"/>
  <c r="G142" i="7"/>
  <c r="H141" i="7"/>
  <c r="G141" i="7"/>
  <c r="H140" i="7"/>
  <c r="G140" i="7"/>
  <c r="H139" i="7"/>
  <c r="G139" i="7"/>
  <c r="H138" i="7"/>
  <c r="G138" i="7"/>
  <c r="H137" i="7"/>
  <c r="G137" i="7"/>
  <c r="H136" i="7"/>
  <c r="G136" i="7"/>
  <c r="H135" i="7"/>
  <c r="G135" i="7"/>
  <c r="H134" i="7"/>
  <c r="G134" i="7"/>
  <c r="H133" i="7"/>
  <c r="G133" i="7"/>
  <c r="B129" i="7"/>
  <c r="G127" i="7"/>
  <c r="H127" i="7"/>
  <c r="G126" i="7"/>
  <c r="H126" i="7"/>
  <c r="G125" i="7"/>
  <c r="H125" i="7"/>
  <c r="B120" i="7"/>
  <c r="H118" i="7"/>
  <c r="G118" i="7"/>
  <c r="H117" i="7"/>
  <c r="G117" i="7"/>
  <c r="H100" i="7"/>
  <c r="G100" i="7"/>
  <c r="H99" i="7"/>
  <c r="G99" i="7"/>
  <c r="H98" i="7"/>
  <c r="G98" i="7"/>
  <c r="H97" i="7"/>
  <c r="G97" i="7"/>
  <c r="B93" i="7"/>
  <c r="H91" i="7"/>
  <c r="G91" i="7"/>
  <c r="H90" i="7"/>
  <c r="G90" i="7"/>
  <c r="H89" i="7"/>
  <c r="G89" i="7"/>
  <c r="H87" i="7"/>
  <c r="G87" i="7"/>
  <c r="H86" i="7"/>
  <c r="G86" i="7"/>
  <c r="H85" i="7"/>
  <c r="G85" i="7"/>
  <c r="H82" i="7"/>
  <c r="G82" i="7"/>
  <c r="H81" i="7"/>
  <c r="G81" i="7"/>
  <c r="H80" i="7"/>
  <c r="G80" i="7"/>
  <c r="H79" i="7"/>
  <c r="G79" i="7"/>
  <c r="H78" i="7"/>
  <c r="G78" i="7"/>
  <c r="H77" i="7"/>
  <c r="G77" i="7"/>
  <c r="H76" i="7"/>
  <c r="G76" i="7"/>
  <c r="H75" i="7"/>
  <c r="G75" i="7"/>
  <c r="H74" i="7"/>
  <c r="G74" i="7"/>
  <c r="H73" i="7"/>
  <c r="G73" i="7"/>
  <c r="H72" i="7"/>
  <c r="G72" i="7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B29" i="7"/>
  <c r="H27" i="7"/>
  <c r="G99" i="6"/>
  <c r="B176" i="6"/>
  <c r="H174" i="6"/>
  <c r="G174" i="6"/>
  <c r="H173" i="6"/>
  <c r="G173" i="6"/>
  <c r="H172" i="6"/>
  <c r="G172" i="6"/>
  <c r="H171" i="6"/>
  <c r="G171" i="6"/>
  <c r="H170" i="6"/>
  <c r="G170" i="6"/>
  <c r="H169" i="6"/>
  <c r="G169" i="6"/>
  <c r="H168" i="6"/>
  <c r="G168" i="6"/>
  <c r="B164" i="6"/>
  <c r="H162" i="6"/>
  <c r="G162" i="6"/>
  <c r="H161" i="6"/>
  <c r="G161" i="6"/>
  <c r="B158" i="6"/>
  <c r="H156" i="6"/>
  <c r="G156" i="6"/>
  <c r="G154" i="6"/>
  <c r="H154" i="6"/>
  <c r="H152" i="6"/>
  <c r="G152" i="6"/>
  <c r="H151" i="6"/>
  <c r="G151" i="6"/>
  <c r="H149" i="6"/>
  <c r="G149" i="6"/>
  <c r="B145" i="6"/>
  <c r="H143" i="6"/>
  <c r="G143" i="6"/>
  <c r="H142" i="6"/>
  <c r="G142" i="6"/>
  <c r="H141" i="6"/>
  <c r="G141" i="6"/>
  <c r="B137" i="6"/>
  <c r="H135" i="6"/>
  <c r="G135" i="6"/>
  <c r="H134" i="6"/>
  <c r="G134" i="6"/>
  <c r="H133" i="6"/>
  <c r="G133" i="6"/>
  <c r="H132" i="6"/>
  <c r="G132" i="6"/>
  <c r="H131" i="6"/>
  <c r="G131" i="6"/>
  <c r="H130" i="6"/>
  <c r="G130" i="6"/>
  <c r="H129" i="6"/>
  <c r="G129" i="6"/>
  <c r="H128" i="6"/>
  <c r="G128" i="6"/>
  <c r="H127" i="6"/>
  <c r="G127" i="6"/>
  <c r="H126" i="6"/>
  <c r="G126" i="6"/>
  <c r="H125" i="6"/>
  <c r="G125" i="6"/>
  <c r="H124" i="6"/>
  <c r="G124" i="6"/>
  <c r="B120" i="6"/>
  <c r="G118" i="6"/>
  <c r="H118" i="6"/>
  <c r="G117" i="6"/>
  <c r="H117" i="6"/>
  <c r="G116" i="6"/>
  <c r="H116" i="6"/>
  <c r="B111" i="6"/>
  <c r="H109" i="6"/>
  <c r="G109" i="6"/>
  <c r="H108" i="6"/>
  <c r="G108" i="6"/>
  <c r="B103" i="6"/>
  <c r="G101" i="6"/>
  <c r="H101" i="6"/>
  <c r="G100" i="6"/>
  <c r="H100" i="6"/>
  <c r="G98" i="6"/>
  <c r="H98" i="6"/>
  <c r="G97" i="6"/>
  <c r="H97" i="6"/>
  <c r="G96" i="6"/>
  <c r="H96" i="6"/>
  <c r="G95" i="6"/>
  <c r="H95" i="6"/>
  <c r="G94" i="6"/>
  <c r="G93" i="6"/>
  <c r="H93" i="6"/>
  <c r="B89" i="6"/>
  <c r="H87" i="6"/>
  <c r="G87" i="6"/>
  <c r="H86" i="6"/>
  <c r="G86" i="6"/>
  <c r="H85" i="6"/>
  <c r="G85" i="6"/>
  <c r="H84" i="6"/>
  <c r="G84" i="6"/>
  <c r="B80" i="6"/>
  <c r="H78" i="6"/>
  <c r="G78" i="6"/>
  <c r="H77" i="6"/>
  <c r="G77" i="6"/>
  <c r="H75" i="6"/>
  <c r="G75" i="6"/>
  <c r="H74" i="6"/>
  <c r="G74" i="6"/>
  <c r="H73" i="6"/>
  <c r="G73" i="6"/>
  <c r="H70" i="6"/>
  <c r="G70" i="6"/>
  <c r="H69" i="6"/>
  <c r="G69" i="6"/>
  <c r="H68" i="6"/>
  <c r="G68" i="6"/>
  <c r="H67" i="6"/>
  <c r="G67" i="6"/>
  <c r="B29" i="6"/>
  <c r="H27" i="6"/>
  <c r="B24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I187" i="9" l="1"/>
  <c r="I180" i="7"/>
  <c r="I48" i="10"/>
  <c r="I60" i="10"/>
  <c r="I137" i="10"/>
  <c r="I90" i="10"/>
  <c r="I66" i="10"/>
  <c r="I76" i="10"/>
  <c r="I78" i="10"/>
  <c r="I164" i="10"/>
  <c r="I47" i="10"/>
  <c r="I117" i="10"/>
  <c r="I121" i="10"/>
  <c r="I129" i="10"/>
  <c r="I144" i="10"/>
  <c r="I146" i="10"/>
  <c r="I116" i="10"/>
  <c r="I120" i="10"/>
  <c r="I145" i="10"/>
  <c r="I150" i="10"/>
  <c r="I129" i="9"/>
  <c r="I131" i="9"/>
  <c r="I133" i="9"/>
  <c r="I135" i="9"/>
  <c r="I139" i="9"/>
  <c r="I137" i="7"/>
  <c r="I174" i="7"/>
  <c r="I187" i="7"/>
  <c r="I191" i="7"/>
  <c r="I136" i="7"/>
  <c r="I140" i="7"/>
  <c r="I164" i="7"/>
  <c r="I65" i="7"/>
  <c r="I67" i="7"/>
  <c r="I69" i="7"/>
  <c r="I75" i="7"/>
  <c r="I77" i="7"/>
  <c r="I79" i="7"/>
  <c r="I81" i="7"/>
  <c r="I85" i="7"/>
  <c r="I87" i="7"/>
  <c r="I90" i="7"/>
  <c r="I141" i="7"/>
  <c r="I145" i="7"/>
  <c r="I162" i="7"/>
  <c r="I57" i="9"/>
  <c r="I59" i="9"/>
  <c r="I61" i="9"/>
  <c r="I63" i="9"/>
  <c r="I65" i="9"/>
  <c r="I67" i="9"/>
  <c r="I69" i="9"/>
  <c r="I73" i="9"/>
  <c r="I77" i="9"/>
  <c r="I79" i="9"/>
  <c r="I82" i="9"/>
  <c r="I136" i="9"/>
  <c r="I182" i="9"/>
  <c r="I186" i="9"/>
  <c r="I89" i="10"/>
  <c r="I99" i="7"/>
  <c r="I118" i="7"/>
  <c r="I64" i="7"/>
  <c r="I68" i="7"/>
  <c r="I117" i="7"/>
  <c r="I155" i="7"/>
  <c r="I175" i="7"/>
  <c r="I192" i="7"/>
  <c r="I64" i="9"/>
  <c r="I92" i="9"/>
  <c r="I175" i="9"/>
  <c r="I53" i="10"/>
  <c r="I55" i="10"/>
  <c r="I57" i="10"/>
  <c r="I59" i="10"/>
  <c r="I87" i="10"/>
  <c r="I136" i="10"/>
  <c r="I61" i="10"/>
  <c r="I70" i="9"/>
  <c r="I74" i="9"/>
  <c r="I130" i="9"/>
  <c r="I134" i="9"/>
  <c r="I140" i="9"/>
  <c r="I127" i="9"/>
  <c r="I174" i="9"/>
  <c r="I66" i="9"/>
  <c r="I89" i="9"/>
  <c r="I91" i="9"/>
  <c r="I146" i="9"/>
  <c r="I60" i="9"/>
  <c r="I62" i="9"/>
  <c r="I83" i="9"/>
  <c r="I111" i="9"/>
  <c r="I132" i="9"/>
  <c r="I147" i="9"/>
  <c r="I184" i="9"/>
  <c r="I68" i="9"/>
  <c r="I181" i="9"/>
  <c r="I183" i="9"/>
  <c r="I58" i="9"/>
  <c r="I112" i="9"/>
  <c r="I137" i="9"/>
  <c r="J171" i="9"/>
  <c r="I185" i="9"/>
  <c r="I127" i="10"/>
  <c r="I43" i="10"/>
  <c r="I54" i="10"/>
  <c r="I58" i="10"/>
  <c r="I68" i="10"/>
  <c r="I100" i="10"/>
  <c r="I122" i="10"/>
  <c r="I124" i="10"/>
  <c r="I126" i="10"/>
  <c r="I128" i="10"/>
  <c r="I163" i="10"/>
  <c r="I62" i="10"/>
  <c r="I155" i="10"/>
  <c r="I44" i="10"/>
  <c r="I51" i="10"/>
  <c r="I93" i="10"/>
  <c r="I108" i="10"/>
  <c r="I135" i="10"/>
  <c r="I74" i="7"/>
  <c r="I82" i="7"/>
  <c r="I181" i="7"/>
  <c r="J183" i="7" s="1"/>
  <c r="I190" i="7"/>
  <c r="I100" i="7"/>
  <c r="I73" i="7"/>
  <c r="I133" i="7"/>
  <c r="I144" i="7"/>
  <c r="I152" i="7"/>
  <c r="I173" i="7"/>
  <c r="I70" i="7"/>
  <c r="I80" i="7"/>
  <c r="I66" i="7"/>
  <c r="I89" i="7"/>
  <c r="I134" i="7"/>
  <c r="I139" i="7"/>
  <c r="I142" i="7"/>
  <c r="I153" i="7"/>
  <c r="I161" i="7"/>
  <c r="I189" i="7"/>
  <c r="I91" i="7"/>
  <c r="I72" i="7"/>
  <c r="I98" i="7"/>
  <c r="I135" i="7"/>
  <c r="I138" i="7"/>
  <c r="I143" i="7"/>
  <c r="I146" i="7"/>
  <c r="I154" i="7"/>
  <c r="I186" i="7"/>
  <c r="I188" i="7"/>
  <c r="I71" i="7"/>
  <c r="I76" i="7"/>
  <c r="I78" i="7"/>
  <c r="I97" i="7"/>
  <c r="I168" i="7"/>
  <c r="I171" i="7"/>
  <c r="I148" i="11"/>
  <c r="I150" i="11"/>
  <c r="I187" i="11"/>
  <c r="I191" i="11"/>
  <c r="I203" i="11"/>
  <c r="J205" i="11" s="1"/>
  <c r="I225" i="11"/>
  <c r="I236" i="11"/>
  <c r="I237" i="11"/>
  <c r="I168" i="11"/>
  <c r="I188" i="11"/>
  <c r="I190" i="11"/>
  <c r="I192" i="11"/>
  <c r="I194" i="11"/>
  <c r="I250" i="11"/>
  <c r="I18" i="11"/>
  <c r="I20" i="11"/>
  <c r="I22" i="11"/>
  <c r="I39" i="11"/>
  <c r="I43" i="11"/>
  <c r="I66" i="11"/>
  <c r="I138" i="11"/>
  <c r="I140" i="11"/>
  <c r="I36" i="11"/>
  <c r="I40" i="11"/>
  <c r="I44" i="11"/>
  <c r="I52" i="11"/>
  <c r="I121" i="11"/>
  <c r="I249" i="11"/>
  <c r="I251" i="11"/>
  <c r="I255" i="11"/>
  <c r="I13" i="11"/>
  <c r="I17" i="11"/>
  <c r="I67" i="11"/>
  <c r="I69" i="11"/>
  <c r="I177" i="11"/>
  <c r="I179" i="11"/>
  <c r="I181" i="11"/>
  <c r="I183" i="11"/>
  <c r="I185" i="11"/>
  <c r="I107" i="11"/>
  <c r="I111" i="11"/>
  <c r="I114" i="11"/>
  <c r="I116" i="11"/>
  <c r="I118" i="11"/>
  <c r="I120" i="11"/>
  <c r="I34" i="11"/>
  <c r="I23" i="11"/>
  <c r="I29" i="11"/>
  <c r="I31" i="11"/>
  <c r="I33" i="11"/>
  <c r="I35" i="11"/>
  <c r="I37" i="11"/>
  <c r="I50" i="11"/>
  <c r="I62" i="11"/>
  <c r="I64" i="11"/>
  <c r="I132" i="11"/>
  <c r="I141" i="11"/>
  <c r="I169" i="11"/>
  <c r="I171" i="11"/>
  <c r="I193" i="11"/>
  <c r="I195" i="11"/>
  <c r="I197" i="11"/>
  <c r="I222" i="11"/>
  <c r="I45" i="11"/>
  <c r="I47" i="11"/>
  <c r="I49" i="11"/>
  <c r="I51" i="11"/>
  <c r="I70" i="11"/>
  <c r="I129" i="11"/>
  <c r="I131" i="11"/>
  <c r="I133" i="11"/>
  <c r="I135" i="11"/>
  <c r="I152" i="11"/>
  <c r="I154" i="11"/>
  <c r="I178" i="11"/>
  <c r="I184" i="11"/>
  <c r="I186" i="11"/>
  <c r="I16" i="11"/>
  <c r="I115" i="11"/>
  <c r="I57" i="11"/>
  <c r="J59" i="11" s="1"/>
  <c r="I65" i="11"/>
  <c r="I196" i="11"/>
  <c r="I223" i="11"/>
  <c r="I14" i="11"/>
  <c r="I19" i="11"/>
  <c r="I21" i="11"/>
  <c r="I30" i="11"/>
  <c r="I32" i="11"/>
  <c r="I41" i="11"/>
  <c r="I46" i="11"/>
  <c r="I48" i="11"/>
  <c r="I63" i="11"/>
  <c r="I68" i="11"/>
  <c r="I71" i="11"/>
  <c r="I109" i="11"/>
  <c r="I117" i="11"/>
  <c r="I128" i="11"/>
  <c r="I134" i="11"/>
  <c r="I147" i="11"/>
  <c r="I149" i="11"/>
  <c r="I151" i="11"/>
  <c r="I153" i="11"/>
  <c r="I155" i="11"/>
  <c r="I165" i="11"/>
  <c r="I170" i="11"/>
  <c r="I180" i="11"/>
  <c r="I182" i="11"/>
  <c r="I189" i="11"/>
  <c r="I224" i="11"/>
  <c r="I243" i="11"/>
  <c r="I38" i="11"/>
  <c r="I119" i="11"/>
  <c r="I136" i="11"/>
  <c r="I139" i="11"/>
  <c r="I164" i="11"/>
  <c r="I252" i="11"/>
  <c r="I15" i="11"/>
  <c r="I42" i="11"/>
  <c r="I108" i="11"/>
  <c r="I163" i="11"/>
  <c r="I166" i="11"/>
  <c r="G231" i="11"/>
  <c r="I231" i="11" s="1"/>
  <c r="I253" i="11"/>
  <c r="I254" i="11"/>
  <c r="I112" i="11"/>
  <c r="I130" i="11"/>
  <c r="I91" i="10"/>
  <c r="I86" i="10"/>
  <c r="I85" i="10"/>
  <c r="I110" i="10"/>
  <c r="I166" i="10"/>
  <c r="I162" i="10"/>
  <c r="I42" i="10"/>
  <c r="I45" i="10"/>
  <c r="I50" i="10"/>
  <c r="I52" i="10"/>
  <c r="I64" i="10"/>
  <c r="I70" i="10"/>
  <c r="I119" i="10"/>
  <c r="I149" i="10"/>
  <c r="I161" i="10"/>
  <c r="I49" i="10"/>
  <c r="I56" i="10"/>
  <c r="I69" i="10"/>
  <c r="I77" i="10"/>
  <c r="I79" i="10"/>
  <c r="I118" i="10"/>
  <c r="I123" i="10"/>
  <c r="I125" i="10"/>
  <c r="I138" i="10"/>
  <c r="I148" i="10"/>
  <c r="I165" i="10"/>
  <c r="I167" i="10"/>
  <c r="I46" i="10"/>
  <c r="I65" i="10"/>
  <c r="I88" i="10"/>
  <c r="I92" i="10"/>
  <c r="I101" i="10"/>
  <c r="I109" i="10"/>
  <c r="I148" i="9"/>
  <c r="I149" i="9"/>
  <c r="I138" i="9"/>
  <c r="I128" i="9"/>
  <c r="I90" i="9"/>
  <c r="I81" i="9"/>
  <c r="I78" i="9"/>
  <c r="I72" i="9"/>
  <c r="I71" i="9"/>
  <c r="I56" i="9"/>
  <c r="I119" i="9"/>
  <c r="I121" i="9"/>
  <c r="I120" i="9"/>
  <c r="I86" i="7"/>
  <c r="I169" i="7"/>
  <c r="I166" i="7"/>
  <c r="I165" i="7"/>
  <c r="I125" i="7"/>
  <c r="I127" i="7"/>
  <c r="I126" i="7"/>
  <c r="I170" i="6"/>
  <c r="I172" i="6"/>
  <c r="I174" i="6"/>
  <c r="H99" i="6"/>
  <c r="I99" i="6" s="1"/>
  <c r="H94" i="6"/>
  <c r="I94" i="6" s="1"/>
  <c r="I132" i="6"/>
  <c r="I134" i="6"/>
  <c r="I77" i="6"/>
  <c r="I67" i="6"/>
  <c r="I13" i="6"/>
  <c r="I20" i="6"/>
  <c r="I84" i="6"/>
  <c r="I127" i="6"/>
  <c r="I131" i="6"/>
  <c r="I108" i="6"/>
  <c r="I85" i="6"/>
  <c r="I152" i="6"/>
  <c r="I75" i="6"/>
  <c r="I133" i="6"/>
  <c r="I14" i="6"/>
  <c r="I16" i="6"/>
  <c r="I17" i="6"/>
  <c r="I19" i="6"/>
  <c r="I21" i="6"/>
  <c r="I74" i="6"/>
  <c r="I124" i="6"/>
  <c r="I130" i="6"/>
  <c r="I18" i="6"/>
  <c r="I73" i="6"/>
  <c r="I161" i="6"/>
  <c r="I22" i="6"/>
  <c r="I15" i="6"/>
  <c r="I68" i="6"/>
  <c r="I69" i="6"/>
  <c r="I70" i="6"/>
  <c r="I78" i="6"/>
  <c r="I86" i="6"/>
  <c r="I109" i="6"/>
  <c r="I128" i="6"/>
  <c r="I135" i="6"/>
  <c r="I149" i="6"/>
  <c r="I162" i="6"/>
  <c r="I171" i="6"/>
  <c r="I173" i="6"/>
  <c r="I168" i="6"/>
  <c r="I126" i="6"/>
  <c r="I117" i="6"/>
  <c r="I142" i="6"/>
  <c r="I143" i="6"/>
  <c r="I156" i="6"/>
  <c r="I151" i="6"/>
  <c r="I87" i="6"/>
  <c r="I93" i="6"/>
  <c r="I95" i="6"/>
  <c r="I97" i="6"/>
  <c r="I101" i="6"/>
  <c r="I118" i="6"/>
  <c r="I129" i="6"/>
  <c r="I154" i="6"/>
  <c r="I96" i="6"/>
  <c r="I98" i="6"/>
  <c r="I100" i="6"/>
  <c r="I116" i="6"/>
  <c r="I125" i="6"/>
  <c r="I141" i="6"/>
  <c r="I169" i="6"/>
  <c r="G160" i="4"/>
  <c r="H160" i="4"/>
  <c r="G159" i="4"/>
  <c r="H159" i="4"/>
  <c r="H71" i="4"/>
  <c r="G71" i="4"/>
  <c r="B154" i="4"/>
  <c r="H152" i="4"/>
  <c r="G152" i="4"/>
  <c r="H151" i="4"/>
  <c r="G151" i="4"/>
  <c r="B206" i="4"/>
  <c r="H204" i="4"/>
  <c r="G204" i="4"/>
  <c r="H203" i="4"/>
  <c r="G203" i="4"/>
  <c r="H201" i="4"/>
  <c r="G201" i="4"/>
  <c r="H200" i="4"/>
  <c r="G200" i="4"/>
  <c r="H199" i="4"/>
  <c r="G199" i="4"/>
  <c r="B196" i="4"/>
  <c r="H194" i="4"/>
  <c r="G194" i="4"/>
  <c r="H192" i="4"/>
  <c r="G192" i="4"/>
  <c r="H189" i="4"/>
  <c r="G189" i="4"/>
  <c r="H188" i="4"/>
  <c r="G188" i="4"/>
  <c r="H185" i="4"/>
  <c r="G185" i="4"/>
  <c r="H182" i="4"/>
  <c r="G182" i="4"/>
  <c r="H180" i="4"/>
  <c r="G180" i="4"/>
  <c r="H179" i="4"/>
  <c r="G179" i="4"/>
  <c r="H178" i="4"/>
  <c r="G178" i="4"/>
  <c r="H177" i="4"/>
  <c r="G177" i="4"/>
  <c r="H176" i="4"/>
  <c r="G176" i="4"/>
  <c r="H175" i="4"/>
  <c r="G175" i="4"/>
  <c r="H174" i="4"/>
  <c r="G174" i="4"/>
  <c r="H171" i="4"/>
  <c r="G171" i="4"/>
  <c r="H170" i="4"/>
  <c r="G170" i="4"/>
  <c r="H167" i="4"/>
  <c r="G167" i="4"/>
  <c r="H166" i="4"/>
  <c r="G166" i="4"/>
  <c r="H163" i="4"/>
  <c r="G163" i="4"/>
  <c r="H162" i="4"/>
  <c r="G162" i="4"/>
  <c r="H158" i="4"/>
  <c r="G158" i="4"/>
  <c r="B148" i="4"/>
  <c r="H145" i="4"/>
  <c r="B141" i="4"/>
  <c r="H139" i="4"/>
  <c r="G139" i="4"/>
  <c r="H138" i="4"/>
  <c r="G138" i="4"/>
  <c r="B134" i="4"/>
  <c r="H132" i="4"/>
  <c r="G132" i="4"/>
  <c r="H131" i="4"/>
  <c r="G131" i="4"/>
  <c r="H130" i="4"/>
  <c r="G130" i="4"/>
  <c r="H129" i="4"/>
  <c r="G129" i="4"/>
  <c r="G128" i="4"/>
  <c r="H128" i="4"/>
  <c r="G127" i="4"/>
  <c r="H127" i="4"/>
  <c r="B124" i="4"/>
  <c r="H122" i="4"/>
  <c r="G122" i="4"/>
  <c r="H121" i="4"/>
  <c r="G121" i="4"/>
  <c r="H120" i="4"/>
  <c r="G120" i="4"/>
  <c r="H119" i="4"/>
  <c r="G119" i="4"/>
  <c r="H118" i="4"/>
  <c r="G118" i="4"/>
  <c r="H117" i="4"/>
  <c r="G117" i="4"/>
  <c r="H116" i="4"/>
  <c r="G116" i="4"/>
  <c r="H115" i="4"/>
  <c r="G115" i="4"/>
  <c r="H114" i="4"/>
  <c r="G114" i="4"/>
  <c r="H113" i="4"/>
  <c r="G113" i="4"/>
  <c r="B109" i="4"/>
  <c r="H107" i="4"/>
  <c r="G107" i="4"/>
  <c r="H106" i="4"/>
  <c r="G106" i="4"/>
  <c r="B100" i="4"/>
  <c r="G98" i="4"/>
  <c r="H98" i="4"/>
  <c r="G97" i="4"/>
  <c r="H97" i="4"/>
  <c r="G96" i="4"/>
  <c r="H96" i="4"/>
  <c r="G95" i="4"/>
  <c r="H95" i="4"/>
  <c r="G94" i="4"/>
  <c r="H94" i="4"/>
  <c r="G93" i="4"/>
  <c r="H93" i="4"/>
  <c r="G92" i="4"/>
  <c r="H92" i="4"/>
  <c r="G91" i="4"/>
  <c r="H91" i="4"/>
  <c r="G90" i="4"/>
  <c r="H90" i="4"/>
  <c r="B86" i="4"/>
  <c r="H84" i="4"/>
  <c r="G84" i="4"/>
  <c r="H83" i="4"/>
  <c r="G83" i="4"/>
  <c r="H82" i="4"/>
  <c r="G82" i="4"/>
  <c r="H81" i="4"/>
  <c r="G81" i="4"/>
  <c r="H79" i="4"/>
  <c r="G79" i="4"/>
  <c r="H78" i="4"/>
  <c r="G78" i="4"/>
  <c r="H77" i="4"/>
  <c r="G77" i="4"/>
  <c r="H76" i="4"/>
  <c r="G76" i="4"/>
  <c r="H70" i="4"/>
  <c r="G70" i="4"/>
  <c r="H69" i="4"/>
  <c r="G69" i="4"/>
  <c r="B21" i="4"/>
  <c r="H18" i="4"/>
  <c r="G18" i="4"/>
  <c r="H17" i="4"/>
  <c r="G17" i="4"/>
  <c r="H16" i="4"/>
  <c r="G16" i="4"/>
  <c r="H11" i="4"/>
  <c r="G11" i="4"/>
  <c r="J114" i="9" l="1"/>
  <c r="J140" i="10"/>
  <c r="J194" i="7"/>
  <c r="J177" i="9"/>
  <c r="J120" i="7"/>
  <c r="J148" i="7"/>
  <c r="J157" i="7"/>
  <c r="J81" i="10"/>
  <c r="J157" i="10"/>
  <c r="J189" i="9"/>
  <c r="J94" i="9"/>
  <c r="J151" i="9"/>
  <c r="J103" i="10"/>
  <c r="J95" i="10"/>
  <c r="J152" i="10"/>
  <c r="J169" i="10"/>
  <c r="J93" i="7"/>
  <c r="J239" i="11"/>
  <c r="J25" i="11"/>
  <c r="J227" i="11"/>
  <c r="J173" i="11"/>
  <c r="J257" i="11"/>
  <c r="J199" i="11"/>
  <c r="J246" i="11"/>
  <c r="J233" i="11"/>
  <c r="J73" i="11"/>
  <c r="J54" i="11"/>
  <c r="J123" i="11"/>
  <c r="J157" i="11"/>
  <c r="J143" i="11"/>
  <c r="J112" i="10"/>
  <c r="J131" i="10"/>
  <c r="J72" i="10"/>
  <c r="J142" i="9"/>
  <c r="J85" i="9"/>
  <c r="J123" i="9"/>
  <c r="J177" i="7"/>
  <c r="G27" i="7"/>
  <c r="I27" i="7" s="1"/>
  <c r="J29" i="7" s="1"/>
  <c r="J129" i="7"/>
  <c r="J164" i="6"/>
  <c r="J111" i="6"/>
  <c r="J145" i="6"/>
  <c r="J24" i="6"/>
  <c r="J137" i="6"/>
  <c r="J80" i="6"/>
  <c r="J176" i="6"/>
  <c r="J89" i="6"/>
  <c r="J158" i="6"/>
  <c r="J120" i="6"/>
  <c r="J103" i="6"/>
  <c r="I160" i="4"/>
  <c r="I159" i="4"/>
  <c r="I151" i="4"/>
  <c r="I81" i="4"/>
  <c r="I152" i="4"/>
  <c r="I71" i="4"/>
  <c r="I17" i="4"/>
  <c r="I131" i="4"/>
  <c r="I70" i="4"/>
  <c r="I84" i="4"/>
  <c r="I106" i="4"/>
  <c r="I76" i="4"/>
  <c r="I117" i="4"/>
  <c r="I158" i="4"/>
  <c r="I192" i="4"/>
  <c r="I199" i="4"/>
  <c r="I201" i="4"/>
  <c r="I204" i="4"/>
  <c r="I162" i="4"/>
  <c r="I177" i="4"/>
  <c r="I182" i="4"/>
  <c r="I107" i="4"/>
  <c r="I120" i="4"/>
  <c r="I132" i="4"/>
  <c r="I200" i="4"/>
  <c r="I77" i="4"/>
  <c r="I180" i="4"/>
  <c r="I18" i="4"/>
  <c r="I69" i="4"/>
  <c r="I166" i="4"/>
  <c r="I170" i="4"/>
  <c r="I174" i="4"/>
  <c r="I176" i="4"/>
  <c r="I194" i="4"/>
  <c r="I116" i="4"/>
  <c r="I188" i="4"/>
  <c r="I167" i="4"/>
  <c r="I175" i="4"/>
  <c r="I11" i="4"/>
  <c r="I93" i="4"/>
  <c r="I97" i="4"/>
  <c r="I119" i="4"/>
  <c r="I128" i="4"/>
  <c r="I130" i="4"/>
  <c r="I138" i="4"/>
  <c r="I179" i="4"/>
  <c r="I203" i="4"/>
  <c r="I91" i="4"/>
  <c r="I95" i="4"/>
  <c r="I78" i="4"/>
  <c r="I114" i="4"/>
  <c r="I115" i="4"/>
  <c r="I118" i="4"/>
  <c r="I121" i="4"/>
  <c r="I122" i="4"/>
  <c r="I129" i="4"/>
  <c r="G145" i="4"/>
  <c r="I145" i="4" s="1"/>
  <c r="I178" i="4"/>
  <c r="I189" i="4"/>
  <c r="I82" i="4"/>
  <c r="I113" i="4"/>
  <c r="I139" i="4"/>
  <c r="I163" i="4"/>
  <c r="I171" i="4"/>
  <c r="I185" i="4"/>
  <c r="I16" i="4"/>
  <c r="I79" i="4"/>
  <c r="I83" i="4"/>
  <c r="I90" i="4"/>
  <c r="I92" i="4"/>
  <c r="I94" i="4"/>
  <c r="I96" i="4"/>
  <c r="I98" i="4"/>
  <c r="I127" i="4"/>
  <c r="D13" i="14" l="1"/>
  <c r="I181" i="10"/>
  <c r="C4" i="14" s="1"/>
  <c r="J86" i="4"/>
  <c r="I191" i="9"/>
  <c r="C5" i="14" s="1"/>
  <c r="G27" i="6"/>
  <c r="I27" i="6" s="1"/>
  <c r="J29" i="6" s="1"/>
  <c r="I178" i="6" s="1"/>
  <c r="C8" i="14" s="1"/>
  <c r="I196" i="7"/>
  <c r="C7" i="14" s="1"/>
  <c r="J134" i="4"/>
  <c r="I259" i="11"/>
  <c r="C3" i="14" s="1"/>
  <c r="J124" i="4"/>
  <c r="J141" i="4"/>
  <c r="J206" i="4"/>
  <c r="J100" i="4"/>
  <c r="J196" i="4"/>
  <c r="J109" i="4"/>
  <c r="J154" i="4"/>
  <c r="J148" i="4"/>
  <c r="J21" i="4"/>
  <c r="I208" i="4" l="1"/>
  <c r="C9" i="14"/>
  <c r="C13" i="14" l="1"/>
  <c r="C15" i="14" s="1"/>
</calcChain>
</file>

<file path=xl/sharedStrings.xml><?xml version="1.0" encoding="utf-8"?>
<sst xmlns="http://schemas.openxmlformats.org/spreadsheetml/2006/main" count="1950" uniqueCount="346">
  <si>
    <t>m</t>
  </si>
  <si>
    <t>ks</t>
  </si>
  <si>
    <t>Popis výkonu</t>
  </si>
  <si>
    <t>Jednotka</t>
  </si>
  <si>
    <t>Kč</t>
  </si>
  <si>
    <t>Rozvaděče</t>
  </si>
  <si>
    <t>hod</t>
  </si>
  <si>
    <t>Kabelové štítky včetně popisu</t>
  </si>
  <si>
    <t>V jednotlivých cenách musí být zahrnuty: 
náklady na odvoz, skladovné, veškeré přesuny materiálu, odvoz na mezideponii, opětovné naložení a převoz, protiprašná opatření,</t>
  </si>
  <si>
    <t>trvalý úklid všech prostor dotčených stavbou, dokumentace skutečného provedení, pomocné ocelové konstrukce, výměny apd., vyhotovení řádů a manuálů</t>
  </si>
  <si>
    <t>Elektrorozvody</t>
  </si>
  <si>
    <t>Elektrorozvody - celkem</t>
  </si>
  <si>
    <t>Svítidla vč. světelných zdrojů, poplatků za likvidaci elektroodpadu, závěsů a upevňovacích konstrukcí</t>
  </si>
  <si>
    <t>Svítidla</t>
  </si>
  <si>
    <t>Přístroje</t>
  </si>
  <si>
    <t>CYKY-O 3x1,5</t>
  </si>
  <si>
    <t>CYKY-J 3x1,5</t>
  </si>
  <si>
    <t>CYKY-J 4x1,5</t>
  </si>
  <si>
    <t>CYKY-J 3x2,5</t>
  </si>
  <si>
    <t>CYKY-O 2x1,5</t>
  </si>
  <si>
    <t>válcová pojistková vložka 10A, gG</t>
  </si>
  <si>
    <t>svodič přepětí, 2. stupeň - kategorie "C", 4P, signalizační kontakt</t>
  </si>
  <si>
    <t>jistič 1P, 16A/B</t>
  </si>
  <si>
    <t>jistič 1P, 10A/B</t>
  </si>
  <si>
    <t>proudový chránič s nadproudovou ochranou 2P, 16A/B, 30 mA</t>
  </si>
  <si>
    <t>jistič 1P, 6A/B</t>
  </si>
  <si>
    <t>CYKY-J 5x6</t>
  </si>
  <si>
    <t>CYKY-J 5x10</t>
  </si>
  <si>
    <t>Úložný materiál</t>
  </si>
  <si>
    <t>Přístrojová krabice - Kopos KP 68</t>
  </si>
  <si>
    <t>Dodávka a montáž nosných konstrukcí vč. upevňovacího materiálu a příslušenství (spojky, kolena, držáky, …)</t>
  </si>
  <si>
    <t>Odbočná krabice, vč. svorkovnice a víčka, pod omítku - Kopos KU 68-1903</t>
  </si>
  <si>
    <t>Vyfrézování a zapravení drážek pro uložení kabelů pod omítkou</t>
  </si>
  <si>
    <t>Vysekání kapes pro osazení krabic</t>
  </si>
  <si>
    <t>Zaškolení obsluhy</t>
  </si>
  <si>
    <t>Koordinace postupu prací s ostatními profesemi</t>
  </si>
  <si>
    <t>Hodinové zúčtovací sazby</t>
  </si>
  <si>
    <t>Zkušební provoz</t>
  </si>
  <si>
    <t>CYY 6</t>
  </si>
  <si>
    <t>Vypracování výchozí revize vč. revizní zprávy</t>
  </si>
  <si>
    <t>Dodávka a montáž rozvaděčů na stavbě včetně definitivního usazení, svorky, označovací šťítky, nesmazatelný popis, pouzdro na výkresy, popisové štítky</t>
  </si>
  <si>
    <t>Dodávka a montáž kabelů vč. upevnění-pevné uložení a ukončení</t>
  </si>
  <si>
    <t>Množství</t>
  </si>
  <si>
    <t>Jednotková cena</t>
  </si>
  <si>
    <t>Cena</t>
  </si>
  <si>
    <t>Cena celkem</t>
  </si>
  <si>
    <t>Mezisoučty</t>
  </si>
  <si>
    <t>Dodávka
Kč</t>
  </si>
  <si>
    <t>Montáž
Kč</t>
  </si>
  <si>
    <t>Zásuvka 230V/16A, IP20, bílá</t>
  </si>
  <si>
    <t>Jednopólový spínač, řazení 1, 230V/10AX, IP20, bílá</t>
  </si>
  <si>
    <t>Přepínač sériový, řazení 5, 230V/10AX, IP20, bílá</t>
  </si>
  <si>
    <t>Přepínač střídavý, řazení 6, 230V/10AX, IP20, bílá</t>
  </si>
  <si>
    <t>Tlačítkový ovládač, 230V/10AX, IP20, s orientační doutnavkou, bílá</t>
  </si>
  <si>
    <t>Jednopólový spínač, řazení 1, 230V/10AX, IP44, bílá</t>
  </si>
  <si>
    <t>Zásuvka 230V/16A, IP20, do parapetního kanálu, bílá</t>
  </si>
  <si>
    <t>Zásuvka 230V/16A, IP20, do parapetního kanálu, červená</t>
  </si>
  <si>
    <t>Zásuvka 230V/16A, IP20, do parapetního kanálu, červená, s ochranou proti přepětí, 3. stupeň</t>
  </si>
  <si>
    <t>Zásuvka 230V/16A, IP44, bílá</t>
  </si>
  <si>
    <t>Zásuvková skříň, IP44, 1x400V/32A, 1x400V/16A, 2x230V/16A, vč. jističů a proudového chrániče - Ires=30mA</t>
  </si>
  <si>
    <t>Kanál podlahový, tříkomorový,včetně příslušenství, délka 3m</t>
  </si>
  <si>
    <t>Krabice podlahová vč. víka - pro osazení 12 ks zásuvek</t>
  </si>
  <si>
    <t>CYKY-J 5x1,5</t>
  </si>
  <si>
    <t>CYKY-J 5x16</t>
  </si>
  <si>
    <t>Nosná konstrukce do 50 kg, včetně nátěru</t>
  </si>
  <si>
    <t>Nosná konstrukce do 10 kg, včetně nátěru</t>
  </si>
  <si>
    <t>vypínač 3P, 400V, 63A</t>
  </si>
  <si>
    <t>pojistkový odpínač pro válcové vložky 3P, OPV14S-3</t>
  </si>
  <si>
    <t>pojistkový odpínač pro válcové vložky 1P, OPV10S-1</t>
  </si>
  <si>
    <t>rozváděč skříňový, 800x2000x400, uzamykatelný, IP40/20, vč. přípojnic TN-S, dveřního kontaktu a ostatního příslušenství</t>
  </si>
  <si>
    <t>jistič 3P, 32A/B</t>
  </si>
  <si>
    <t>vypínač 3P, 400V, 16A</t>
  </si>
  <si>
    <t>CYKY-J 5x2,5</t>
  </si>
  <si>
    <t>jistič 3P, 16A/B</t>
  </si>
  <si>
    <t>Plastová trubka tuhá, prům. 36mm</t>
  </si>
  <si>
    <t>Plastová trubka ohebná, prům. 36mm</t>
  </si>
  <si>
    <t>CYY 10</t>
  </si>
  <si>
    <t>impulsní relé 230V/10A</t>
  </si>
  <si>
    <t>Zásuvka 400V/16A, IP44</t>
  </si>
  <si>
    <t>jistič 1P, 16A/D</t>
  </si>
  <si>
    <t>stykač 4Z, 400V, 16A, AC5a</t>
  </si>
  <si>
    <t>jistič 3P, 16A/C</t>
  </si>
  <si>
    <t>Ochrana před bleskem</t>
  </si>
  <si>
    <t>Páska 30x4 páska 30x4 (0,95 kg/m), pevně</t>
  </si>
  <si>
    <t>OCELOVÝ PÁSEK POZINKOVANÝ</t>
  </si>
  <si>
    <t>Zhotovení prostupu konstrukcí střechy do DN30 včetně ocelové chráničky DN30, osazení, utěsnění, utěsnění po zatažení kabelů proti vodě, dodávka a montáž</t>
  </si>
  <si>
    <t>MONTÁŽNÍ PRÁCE</t>
  </si>
  <si>
    <t>Štítek pro označení svodu</t>
  </si>
  <si>
    <t xml:space="preserve">Tvarování mont. dílu </t>
  </si>
  <si>
    <t>EKVIPOTENCIONÁLNÍ SVORKOVNICE</t>
  </si>
  <si>
    <t>EPS2 s krytem</t>
  </si>
  <si>
    <t>Zabezpečení pracoviště</t>
  </si>
  <si>
    <t>JÍMACÍ TYČ</t>
  </si>
  <si>
    <t>PODPĚRA VEDENÍ</t>
  </si>
  <si>
    <t>Na ploché střechy,, plast se štěrkovou výplní o 144mm</t>
  </si>
  <si>
    <t>SVORKA HROMOSVODNÍ</t>
  </si>
  <si>
    <t>SS spojovací</t>
  </si>
  <si>
    <t>SP připojivací</t>
  </si>
  <si>
    <t>SK křížová</t>
  </si>
  <si>
    <t>SU univerzální</t>
  </si>
  <si>
    <t>HLOUBENÍ KABELOVÉ RÝHY</t>
  </si>
  <si>
    <t>zemina třídy3, šíře 350mm, hloubka 700mm</t>
  </si>
  <si>
    <t>ZÁHOZ KABELOVÉ RÝHY</t>
  </si>
  <si>
    <t>SR 2b svorka páska-páska</t>
  </si>
  <si>
    <t>Spolupráce s revizním technikem</t>
  </si>
  <si>
    <t xml:space="preserve">Svár včetně ochrany proti korozi dle ČSN 33 20005-54 ed.2 </t>
  </si>
  <si>
    <t>Nosná konstrukce do 5 kg, žárový pozink (pro vypínače VZT střecha)</t>
  </si>
  <si>
    <t>Měření poměrů v síti, výpadky, zkreslení, nastavení kompenzace</t>
  </si>
  <si>
    <t>kpl</t>
  </si>
  <si>
    <t>Odbočná krabice, vč. svorkovnice a víčka, na povrch, IP54 - Kopos 8110 KA</t>
  </si>
  <si>
    <t>Přepínač střídavý, dvojitý, řazení 6+6, 230V/10AX, IP20, bílá</t>
  </si>
  <si>
    <t>Přepínač křížový, řazení 7, 230V/10AX, IP20, bílá</t>
  </si>
  <si>
    <t>Dvoupólový spínač, řazení 2, 230V/10AX, IP20, bílá</t>
  </si>
  <si>
    <t>Jednopólový spínač, řazení 1, 230V/10AX, IP66</t>
  </si>
  <si>
    <t>Dvoutlačítkový ovládač, IP44</t>
  </si>
  <si>
    <t>Dvoutlačítkový ovládač, IP66</t>
  </si>
  <si>
    <t>Kabely - osvětlení</t>
  </si>
  <si>
    <t>CYKY-J 7x1,5</t>
  </si>
  <si>
    <t>Zásuvka 230V/16A, IP20, s ochranou proti přepětí, 3.stupeň, karmínová</t>
  </si>
  <si>
    <t>Zásuvka 230V/16A, IP20, karmínová</t>
  </si>
  <si>
    <t>Bezpečnostní tlačítko, hřib, červené, vypínací kontakt</t>
  </si>
  <si>
    <t>Trojpólový spínač, 400V/16A, IP20, se signalizační doutnavkou, bílá</t>
  </si>
  <si>
    <t>Jednopólový spínač, řazení 1, 230V/10AX, IP54, bílá, se signalizační doutnavkou</t>
  </si>
  <si>
    <t>Prostorový termostat, 1x přepínací kontakt, 230V/6A, IP54</t>
  </si>
  <si>
    <t>vypínač 3P, 400V, 125A</t>
  </si>
  <si>
    <t>válcová pojistková vložka 63A, gG</t>
  </si>
  <si>
    <t>jistič 3P, 25A/C</t>
  </si>
  <si>
    <t>jistič 3P, 32A/C</t>
  </si>
  <si>
    <t>jistič 1P, 13A/C</t>
  </si>
  <si>
    <t>přepínač 1-0-2, 230V, 6A</t>
  </si>
  <si>
    <t>Nosná konstrukce do 20 kg, včetně nátěru, pro montáž svítidel</t>
  </si>
  <si>
    <t>Vypínač dvoupólový, 230V/10A, IP65</t>
  </si>
  <si>
    <t>Vypínač dvoupólový, 230V/16A, IP65</t>
  </si>
  <si>
    <t>Vypínač třípólový, 400V/10A, IP65</t>
  </si>
  <si>
    <t>Vypínač třípólový, 400V/40A, IP65</t>
  </si>
  <si>
    <t>CYKY-J 5x4</t>
  </si>
  <si>
    <t>CYY 16</t>
  </si>
  <si>
    <t>sada</t>
  </si>
  <si>
    <t>Kompenzace účiníku</t>
  </si>
  <si>
    <t>Nosná konstrukce pro přípojnicové rozvody, nosnost 120 kg/m, včetně nátěru</t>
  </si>
  <si>
    <t>OCHRANNÝ ÚHELNÍK A DRŽÁKY</t>
  </si>
  <si>
    <t>OU , ochranný úhelník, L 1700mm</t>
  </si>
  <si>
    <t>Na opláštění budov, včetně příslušenství</t>
  </si>
  <si>
    <t>1-CYKY 5x25</t>
  </si>
  <si>
    <t>1-CYKY 5x35</t>
  </si>
  <si>
    <t>1-CYKY 5x50</t>
  </si>
  <si>
    <t>1-CYKY 5x70</t>
  </si>
  <si>
    <t>1-CYKY 5x95</t>
  </si>
  <si>
    <t>Kabelový žlab, 250/100mm</t>
  </si>
  <si>
    <t>Tlačítkový ovladač TOTAL STOP / CENTRAL STOP kontakty 3/3</t>
  </si>
  <si>
    <t xml:space="preserve">Kabelový žlab, 62/50mm </t>
  </si>
  <si>
    <t xml:space="preserve">Kabelový žlab, 125/100mm </t>
  </si>
  <si>
    <t xml:space="preserve">Stoupací žebřík, 200/60mm </t>
  </si>
  <si>
    <t>Parapetní kanál plastový dvoukomorový, min 160x65 mm, s vnitřní oddělovací přepážkou, vč. víka, spojek, rohů a dělicí přepážky, nosné konstrukce</t>
  </si>
  <si>
    <t>Zásuvky do parapetního kanálu včetně přístrojové krabice</t>
  </si>
  <si>
    <t>1-CXKH-V P60-R J 7x2,5, vč. upevnění - pro připojení TOTAL-STOP/CENTRAL STOP</t>
  </si>
  <si>
    <t>Kabely hlavní trasy</t>
  </si>
  <si>
    <t>Kabely s funkční schopností při požáru</t>
  </si>
  <si>
    <t>Kabel celoplastový, Cu jádro, třída reakce na oheň B2ca,s1,d1, pro pevné uložení, v obyčejném i vlhkém prostředí, na hořlavých podkladech, funkční schopnost při požáru po dobu 60 minut, resp. 90 minut</t>
  </si>
  <si>
    <t>Požární ucpávka rozebiratelná, odolnost EI 60 DP1, 80%</t>
  </si>
  <si>
    <t>m2</t>
  </si>
  <si>
    <t>Protipožární tmel odolnost EI 60 DP1, 80%</t>
  </si>
  <si>
    <t>kg</t>
  </si>
  <si>
    <t>Přístroje řady ... vč. rámečku a krytu</t>
  </si>
  <si>
    <t>Kabely v prostorech PÚ vybraných druhů staveb</t>
  </si>
  <si>
    <t>1-CXKH-R 2x1,5</t>
  </si>
  <si>
    <t>1-CXKH-R 3x1,5</t>
  </si>
  <si>
    <t>1-CXKH-R 5x1,5</t>
  </si>
  <si>
    <t>1-CXKH-R 7x1,5</t>
  </si>
  <si>
    <t>1-CXKH-R 3x2,5</t>
  </si>
  <si>
    <t>Kabel celoplastový, Cu jádro, třída reakce na oheň B2ca,s1,d1, pro pevné uložení, v obyčejném i vlhkém prostředí, na hořlavých podkladech</t>
  </si>
  <si>
    <r>
      <rPr>
        <b/>
        <sz val="10"/>
        <rFont val="Arial CE"/>
        <charset val="238"/>
      </rPr>
      <t>G23</t>
    </r>
    <r>
      <rPr>
        <sz val="10"/>
        <rFont val="Arial CE"/>
        <charset val="238"/>
      </rPr>
      <t xml:space="preserve"> HAMSA G1 2k3 840 14W 2 300lm do stropních podhledů M600</t>
    </r>
  </si>
  <si>
    <r>
      <rPr>
        <b/>
        <sz val="10"/>
        <rFont val="Arial CE"/>
        <charset val="238"/>
      </rPr>
      <t>G31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</si>
  <si>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G42</t>
    </r>
    <r>
      <rPr>
        <sz val="10"/>
        <rFont val="Arial CE"/>
        <charset val="238"/>
      </rPr>
      <t xml:space="preserve"> HAMSA G1  4k2 840 28W 4 260lm do stropních podhledů M600</t>
    </r>
  </si>
  <si>
    <r>
      <rPr>
        <b/>
        <sz val="10"/>
        <rFont val="Arial CE"/>
        <charset val="238"/>
      </rPr>
      <t>G53</t>
    </r>
    <r>
      <rPr>
        <sz val="10"/>
        <rFont val="Arial CE"/>
        <charset val="238"/>
      </rPr>
      <t xml:space="preserve"> HAMSA G1  5k3 840 38W 5 350lm do stropních podhledů M600</t>
    </r>
  </si>
  <si>
    <t xml:space="preserve">Stoupací žebřík, 125/60mm </t>
  </si>
  <si>
    <t>Doběhové relé ... pro ventilátor, montáž pod vypínač</t>
  </si>
  <si>
    <t>SZ svorka zkušební</t>
  </si>
  <si>
    <t xml:space="preserve">Požární ucpávka rozebiratelná do 20/160cm, odolnost do EI 60 DP1, 80% </t>
  </si>
  <si>
    <t xml:space="preserve">Požární ucpávka rozebiratelná do 40/70cm, odolnost do EI 60 DP1, 80% </t>
  </si>
  <si>
    <t>Požární ucpávka rozebiratelná do 20/30cm, odolnost do EI 60 DP1, 50%</t>
  </si>
  <si>
    <t>Nouzové osvětlení</t>
  </si>
  <si>
    <r>
      <rPr>
        <b/>
        <sz val="10"/>
        <rFont val="Arial CE"/>
        <charset val="238"/>
      </rPr>
      <t>O1</t>
    </r>
    <r>
      <rPr>
        <sz val="10"/>
        <rFont val="Arial CE"/>
        <charset val="238"/>
      </rPr>
      <t xml:space="preserve"> EDL LED G1 194M 2k0 840 IP20 Vestavné interiérové LED svítidlo - downlight (1807 lm; 19.0 W)   </t>
    </r>
  </si>
  <si>
    <r>
      <rPr>
        <b/>
        <sz val="10"/>
        <rFont val="Arial CE"/>
        <charset val="238"/>
      </rPr>
      <t>O11</t>
    </r>
    <r>
      <rPr>
        <sz val="10"/>
        <rFont val="Arial CE"/>
        <charset val="238"/>
      </rPr>
      <t xml:space="preserve">  BUFO 2k0 840 IP20 Přisazené interiérové LED svítidlo - downlight (2000 lm; 26.0 W)   </t>
    </r>
  </si>
  <si>
    <t>Větrání CHÚC</t>
  </si>
  <si>
    <t>řídicí jednotka vč. napájecího zdroje</t>
  </si>
  <si>
    <t>senzor teploty a vlhkosti</t>
  </si>
  <si>
    <t>ampérmetr analogový 0-10A na dveře rozvaděče</t>
  </si>
  <si>
    <t>DEVIREG 850 řídící jednotka + napájecí zdroj</t>
  </si>
  <si>
    <t>Karta …. - pro zasílání signálu poplach nebo porucha, 2 x přepínací kontakt, max. 230 V, 8A</t>
  </si>
  <si>
    <t>Bezpečnostní tlačítko ... s resetem a ukazateli "POŽÁR," "OK," a "PORUCHA"</t>
  </si>
  <si>
    <t>klapkový pohon …….., 24V, velikost klapky do 0,8m2, doba přestavení 2,5s (přívodní klapka)</t>
  </si>
  <si>
    <t>klapkový pohon ………., 24V, velikost klapky do lm2, doba přestavení 35s (výstupní regulovaná klapka)</t>
  </si>
  <si>
    <t>Jímací tyč AlMgSi do výšky 2,0m včetně připojovací svorky a podstavce na plochou střechu</t>
  </si>
  <si>
    <t>Jímací tyč AlMgSi do výšky 4,0m včetně připojovací svorky a podstavce na plochou střechu</t>
  </si>
  <si>
    <t>pojistkový odpínač pro válcové vložky 3P, do 125A</t>
  </si>
  <si>
    <t>Digitální elektroměr 3f do 80A s dálkovým přenosem, montáž na DIN lištu</t>
  </si>
  <si>
    <t>Popisné štítky včetně popisu</t>
  </si>
  <si>
    <t>Rozvaděč RM101</t>
  </si>
  <si>
    <t>Rozvaděč RH100</t>
  </si>
  <si>
    <t>Kompenzační rozvaděč nástěnný, chráněný, 80 kVAr/440V, 10 stupňů</t>
  </si>
  <si>
    <t>osvětlení rozváděče</t>
  </si>
  <si>
    <t>signálka 230V</t>
  </si>
  <si>
    <t xml:space="preserve">Bezpečnostní centrála …..., pro přetlakové odvětrání CHUC, včetně diferenčního senzoru přetlaku 20 až 200 Pa, jedna větrací skupina   
Výkon —5,5 kW/400V, 230V 
Vstupní/výstupní síťové napětí —400 VAC, 50 Hz /400V/230 VAC
Výstupní kmitočet —Proměnný (5-400Hz), nominál 50Hz 
Fázové provedení —3f/3f-1f 
Vstup připojovacích kabelů —Horní část; option zespodu 
Jmenovité napětí akumulátorů —576 VDC 
Počet větví akumulátorů —2 
Doba zálohy —45 minut 
Počet akumulátorů v jedné větvi —48 
Rozměr a počet skříní (vxšxh) mm —1 x 1500x600x400 
Rozměr a počet externích aku skříní (vxšxh) mm —- 
Hmotnost skříně UPFD —1x 320 kg 
Příslušenství —4,3" LCD TFT dotyková obrazovka + 
1x Ethernet 
Standardizace 
Elektromagnetická kompatibilita (CEE 89/336) —Standard EN 50091-2 
Bezpečnost (CEE 73/23) —Standard EN 50091-1 
Prostředí 
Provozní teplota UPFD —5÷35°C (akumulátory do 25°C) 
Doporučený teplotní rozsah —12÷25°C 
Teplota skladování —0÷35°C 
Relativní vlhkost (bez kondenzace) —≤95% 
Nadmořská výška —Max.1000m 
</t>
  </si>
  <si>
    <r>
      <rPr>
        <b/>
        <sz val="10"/>
        <rFont val="Arial CE"/>
        <charset val="238"/>
      </rPr>
      <t>OL127</t>
    </r>
    <r>
      <rPr>
        <sz val="10"/>
        <rFont val="Arial CE"/>
        <charset val="238"/>
      </rPr>
      <t xml:space="preserve"> Prachotěsné LED svítidlo 2700 lm 28W, krytí IP65, stropní</t>
    </r>
  </si>
  <si>
    <t>rozvodnice 600x600x150, zapuštěná, uzamykatelná, IP40/20, vč. přípojnic TN-S a ostatního příslušenství</t>
  </si>
  <si>
    <r>
      <rPr>
        <b/>
        <sz val="10"/>
        <rFont val="Arial CE"/>
        <charset val="238"/>
      </rPr>
      <t>LN15</t>
    </r>
    <r>
      <rPr>
        <sz val="10"/>
        <rFont val="Arial CE"/>
        <charset val="238"/>
      </rPr>
      <t xml:space="preserve">  PYTHON 290 1k5 840 IP20 montáž na povrch LED svítidlo(; 14 W)</t>
    </r>
  </si>
  <si>
    <r>
      <rPr>
        <b/>
        <sz val="10"/>
        <rFont val="Arial CE"/>
        <charset val="238"/>
      </rPr>
      <t>LN27</t>
    </r>
    <r>
      <rPr>
        <sz val="10"/>
        <rFont val="Arial CE"/>
        <charset val="238"/>
      </rPr>
      <t xml:space="preserve">  PYTHON 430 2k7 840 IP20 montáž na povrch LED svítidlo(; 24 W)</t>
    </r>
  </si>
  <si>
    <r>
      <rPr>
        <b/>
        <sz val="10"/>
        <rFont val="Arial CE"/>
        <charset val="238"/>
      </rPr>
      <t>ES1</t>
    </r>
    <r>
      <rPr>
        <sz val="10"/>
        <rFont val="Arial CE"/>
        <family val="2"/>
        <charset val="238"/>
      </rPr>
      <t xml:space="preserve"> Nouzové svítidlo stropní, LED, krytí min IP44, doba nezávislosti 1hod</t>
    </r>
  </si>
  <si>
    <r>
      <rPr>
        <b/>
        <sz val="10"/>
        <rFont val="Arial CE"/>
        <charset val="238"/>
      </rPr>
      <t>EP1</t>
    </r>
    <r>
      <rPr>
        <sz val="10"/>
        <rFont val="Arial CE"/>
        <family val="2"/>
        <charset val="238"/>
      </rPr>
      <t xml:space="preserve"> Nouzové svítidlo stropní s piktogramen, LED, krytí min IP44, doba nezávislosti 1hod</t>
    </r>
  </si>
  <si>
    <r>
      <rPr>
        <b/>
        <sz val="10"/>
        <rFont val="Arial CE"/>
        <charset val="238"/>
      </rPr>
      <t>EN1</t>
    </r>
    <r>
      <rPr>
        <sz val="10"/>
        <rFont val="Arial CE"/>
        <family val="2"/>
        <charset val="238"/>
      </rPr>
      <t xml:space="preserve"> Nouzové svítidlo nástěnné, LED, krytí min IP44, doba nezávislosti 1hod</t>
    </r>
  </si>
  <si>
    <r>
      <rPr>
        <b/>
        <sz val="10"/>
        <rFont val="Arial CE"/>
        <charset val="238"/>
      </rPr>
      <t>ENP1</t>
    </r>
    <r>
      <rPr>
        <sz val="10"/>
        <rFont val="Arial CE"/>
        <family val="2"/>
        <charset val="238"/>
      </rPr>
      <t xml:space="preserve"> Nouzové svítidlo nástěnné s piktogramen, LED, krytí min IP44, doba nezávislosti 1hod</t>
    </r>
  </si>
  <si>
    <t>Rozvaděč RMS103</t>
  </si>
  <si>
    <t>svodič přepětí, 2. stupeň - kategorie "B", "C", 4P, signalizační kontakt</t>
  </si>
  <si>
    <t>Jistič s podpěťovou spouští do 400A</t>
  </si>
  <si>
    <t>Vypínač s podpěťovou spouští do 400A</t>
  </si>
  <si>
    <t>Záložní zdroj ovládání PBZ</t>
  </si>
  <si>
    <t>záložní zdroj UPS UPS 230-024, včetně police k upevnění na stěně</t>
  </si>
  <si>
    <t>Zapojení spotřebičů</t>
  </si>
  <si>
    <t>spotřebiče 1 fázové</t>
  </si>
  <si>
    <t>spotřebiče 3 fázové</t>
  </si>
  <si>
    <t>spotřebiče/zařízení 1 fázové</t>
  </si>
  <si>
    <t>spotřebiče/zařízení 3 fázové</t>
  </si>
  <si>
    <t>Drát AlMgSi  D=8mm AlMgSi T/4 (0,135kg/m) na atice</t>
  </si>
  <si>
    <t>Drát AlMgSi  D=8mm AlMgSi T/4 (0,135kg/m) na podpěrách</t>
  </si>
  <si>
    <t xml:space="preserve">Vodič FeZn D=10 - vývod ze zemnící soustavy pro napojení na jímací soustavu a ochrany proti korozi dle ČSN 33 20005-54 ed.2 </t>
  </si>
  <si>
    <t>Drát AlMgSi  D=8mm AlMgSi T/4 (0,135kg/m) na fasádě</t>
  </si>
  <si>
    <t>Pospojování</t>
  </si>
  <si>
    <t>Infrapasívní spínač, 230V/10A, IP44, spínání min. 500 W - LED, montáž na strop nebo stěnu</t>
  </si>
  <si>
    <t>rozvodnice 730x1950x550, zapuštěná, uzamykatelná, IP40/20, vč. přípojnic TN-S a ostatního příslušenství, Ik=10kA</t>
  </si>
  <si>
    <t>uznatelné</t>
  </si>
  <si>
    <t>neuznatelné</t>
  </si>
  <si>
    <t>CELKEM</t>
  </si>
  <si>
    <t>SUM</t>
  </si>
  <si>
    <t xml:space="preserve">O2 EDL LED G1 228M XD 5k0 840 Vestavné interiérové LED svítidlo-downlight, sklo, IP65 (1678 lm; 19.0 W)   </t>
  </si>
  <si>
    <t>Rozvaděč RM510</t>
  </si>
  <si>
    <t>rozvodnice 730x1950x550, zapuštěná, uzamykatelná, IP40/20, vč. přípojnic TN-S a ostatního příslušenství, Ik=10kA, dveřní kontakt, osvětlení</t>
  </si>
  <si>
    <t>Rozvaděč RM520</t>
  </si>
  <si>
    <t>Rozvaděč RM530</t>
  </si>
  <si>
    <t>Pojistkový 3P odpínač včetně válcových pojistek do 125A</t>
  </si>
  <si>
    <t>Jistič 1P, do 10A</t>
  </si>
  <si>
    <t>Jistič 3P, do 16A</t>
  </si>
  <si>
    <t>Chránič proudový 4P do 16A</t>
  </si>
  <si>
    <t>Časové relé - zpožděný odpad, 230V/6A</t>
  </si>
  <si>
    <t>Spínací hodiny 1kanál, 230V/6A</t>
  </si>
  <si>
    <t>zmnožovací relé pro ovládání LOGO nájemců (21 bezpotenciálových vývodů)</t>
  </si>
  <si>
    <t>Systém vyhřívání střešních vtoků</t>
  </si>
  <si>
    <t>soumrakový spínač včetně čidla</t>
  </si>
  <si>
    <t>Zásuvková skříň, IP44, 1x400V/16A, 2x230V/16A, vč. jističů a proudového chrániče - Ires=30mA</t>
  </si>
  <si>
    <t>viz výkres rozváděče</t>
  </si>
  <si>
    <t>"A" - SO 01 - Elektrorozvody střecha a ochr.před bleskem</t>
  </si>
  <si>
    <t>"A" - SO 01 - Elektrorozvody 4NP</t>
  </si>
  <si>
    <t>Rozvaděč RE410</t>
  </si>
  <si>
    <t>Rozvaděč RE420</t>
  </si>
  <si>
    <r>
      <t xml:space="preserve">dtto </t>
    </r>
    <r>
      <rPr>
        <b/>
        <sz val="10"/>
        <rFont val="Arial CE"/>
        <charset val="238"/>
      </rPr>
      <t>RE410</t>
    </r>
  </si>
  <si>
    <t>pojistkový odpínač pro válcové vložky 3P, do 63A</t>
  </si>
  <si>
    <t>Pojistkový 3P odpínač včetně válcových pojistek, do 40A</t>
  </si>
  <si>
    <t>jistič 1P, 10A/C</t>
  </si>
  <si>
    <t>jistič 1P, 16A/C</t>
  </si>
  <si>
    <t>prostorová rezerva elektroměru</t>
  </si>
  <si>
    <t>Zásuvka 230V/16A, IP44, bílá, p.om.</t>
  </si>
  <si>
    <t>viz výkres 4NP objekt "A" SO01</t>
  </si>
  <si>
    <t>Rozvaděč RE310</t>
  </si>
  <si>
    <t>Rozvaděč RE320</t>
  </si>
  <si>
    <r>
      <t xml:space="preserve">dtto </t>
    </r>
    <r>
      <rPr>
        <b/>
        <sz val="10"/>
        <rFont val="Arial CE"/>
        <charset val="238"/>
      </rPr>
      <t>RE310</t>
    </r>
  </si>
  <si>
    <t>Tlačítkový ovládač, 230V/10AX, IP20, bílá</t>
  </si>
  <si>
    <t>Tlačítkový ovládač, 230V/10AX, IP20,bílá</t>
  </si>
  <si>
    <t>Zásuvka 230V/16A, IP44, bílá, p.om. ohřev TV</t>
  </si>
  <si>
    <r>
      <rPr>
        <b/>
        <sz val="10"/>
        <rFont val="Arial CE"/>
        <charset val="238"/>
      </rPr>
      <t>GS58</t>
    </r>
    <r>
      <rPr>
        <sz val="10"/>
        <rFont val="Arial CE"/>
        <charset val="238"/>
      </rPr>
      <t xml:space="preserve"> HAMSA G1  5k8 840 42W 5 800lm do stropních podhledů M600 (sestra)</t>
    </r>
  </si>
  <si>
    <r>
      <rPr>
        <b/>
        <sz val="10"/>
        <rFont val="Arial CE"/>
        <charset val="238"/>
      </rPr>
      <t>GL58</t>
    </r>
    <r>
      <rPr>
        <sz val="10"/>
        <rFont val="Arial CE"/>
        <charset val="238"/>
      </rPr>
      <t xml:space="preserve"> HAMSA G1  5k8 840 42W 5 800lm do stropních podhledů M600 )(lékař)</t>
    </r>
  </si>
  <si>
    <r>
      <rPr>
        <b/>
        <sz val="10"/>
        <rFont val="Arial CE"/>
        <charset val="238"/>
      </rPr>
      <t>GS42</t>
    </r>
    <r>
      <rPr>
        <sz val="10"/>
        <rFont val="Arial CE"/>
        <charset val="238"/>
      </rPr>
      <t xml:space="preserve"> HAMSA G1  4k2 840 28W 4 260lm do stropních podhledů M600(sestra)</t>
    </r>
  </si>
  <si>
    <r>
      <rPr>
        <b/>
        <sz val="10"/>
        <rFont val="Arial CE"/>
        <charset val="238"/>
      </rPr>
      <t>GL42</t>
    </r>
    <r>
      <rPr>
        <sz val="10"/>
        <rFont val="Arial CE"/>
        <charset val="238"/>
      </rPr>
      <t xml:space="preserve"> HAMSA G1  4k2 840 28W 4 260lm do stropních podhledů M600(lékař)</t>
    </r>
  </si>
  <si>
    <r>
      <rPr>
        <b/>
        <sz val="10"/>
        <rFont val="Arial CE"/>
        <charset val="238"/>
      </rPr>
      <t>H23</t>
    </r>
    <r>
      <rPr>
        <sz val="10"/>
        <rFont val="Arial CE"/>
        <charset val="238"/>
      </rPr>
      <t xml:space="preserve"> HAMSA L G2 LED  2k3 840 IP20 Vestavné interiérové LED svítidlo - downlight 300x1200( 2300 lm; 13.0 W)   </t>
    </r>
  </si>
  <si>
    <t>rozvodnice 300x400x150, zapuštěná, uzamykatelná, IP40/20, vč. přípojnic TN-S a ostatního příslušenství, Ik=10kA</t>
  </si>
  <si>
    <t>bezpečnostní trafo 230/24V AC</t>
  </si>
  <si>
    <t>stykač 24V/50Hz</t>
  </si>
  <si>
    <t>Rozvaděč RPO504</t>
  </si>
  <si>
    <t>Rozvaděč RPO404</t>
  </si>
  <si>
    <t>Rozvaděč RMS412, RMS421, RMS422, RMS423</t>
  </si>
  <si>
    <t>Rozvaděč RPO304</t>
  </si>
  <si>
    <t>Rozvaděč RMS411</t>
  </si>
  <si>
    <t>Rozvaděč RMS311</t>
  </si>
  <si>
    <r>
      <t xml:space="preserve">dtto </t>
    </r>
    <r>
      <rPr>
        <b/>
        <sz val="10"/>
        <rFont val="Arial CE"/>
        <charset val="238"/>
      </rPr>
      <t>RE311</t>
    </r>
  </si>
  <si>
    <t>Rozvaděč RMS312, RMS313, RMS314, RMS315, RMS321,RMS322, RMS323, RMS324, RMS325</t>
  </si>
  <si>
    <t>Rozvaděč RE210</t>
  </si>
  <si>
    <t>Rozvaděč RE220</t>
  </si>
  <si>
    <r>
      <t xml:space="preserve">dtto </t>
    </r>
    <r>
      <rPr>
        <b/>
        <sz val="10"/>
        <rFont val="Arial CE"/>
        <charset val="238"/>
      </rPr>
      <t>RE210</t>
    </r>
  </si>
  <si>
    <t>Rozvaděč RPO204</t>
  </si>
  <si>
    <t>Rozvaděč RMS211</t>
  </si>
  <si>
    <r>
      <t xml:space="preserve">dtto </t>
    </r>
    <r>
      <rPr>
        <b/>
        <sz val="10"/>
        <rFont val="Arial CE"/>
        <charset val="238"/>
      </rPr>
      <t>RE211</t>
    </r>
  </si>
  <si>
    <t>Rozvaděč RMS212, RMS213, RMS214, RMS215, RMS221,RMS222, RMS223, RMS224, RMS225</t>
  </si>
  <si>
    <t>"A" - SO 01 - Elektrorozvody 3NP</t>
  </si>
  <si>
    <t>"A" - SO 01 - Elektrorozvody 2NP</t>
  </si>
  <si>
    <t>"A" - SO 01 - Elektrorozvody 1NP</t>
  </si>
  <si>
    <t>"A" - SO 01 - Elektrorozvody 1PP</t>
  </si>
  <si>
    <t>"A" - SO 01 - Elektrorozvody 2PP</t>
  </si>
  <si>
    <t>Rozvaděč RE010</t>
  </si>
  <si>
    <t>Rozvaděč RPO0004</t>
  </si>
  <si>
    <t>Rozvaděč RE110</t>
  </si>
  <si>
    <t>Rozvaděč RE120</t>
  </si>
  <si>
    <r>
      <rPr>
        <b/>
        <sz val="10"/>
        <rFont val="Arial CE"/>
        <charset val="238"/>
      </rPr>
      <t>GP31</t>
    </r>
    <r>
      <rPr>
        <sz val="10"/>
        <rFont val="Arial CE"/>
        <charset val="238"/>
      </rPr>
      <t xml:space="preserve"> HAMSA G1 3k1 840 20W 3 120lm do stropních podhledů M600</t>
    </r>
  </si>
  <si>
    <t>Rozvaděč RD105</t>
  </si>
  <si>
    <t>jistič 3P, 400V, 25A</t>
  </si>
  <si>
    <t>Rozvaděč R-EPS_PZ (PBZ)</t>
  </si>
  <si>
    <t>Jistič 1P, 10A/B</t>
  </si>
  <si>
    <r>
      <t xml:space="preserve">dtto </t>
    </r>
    <r>
      <rPr>
        <b/>
        <sz val="10"/>
        <rFont val="Arial CE"/>
        <charset val="238"/>
      </rPr>
      <t>RMS411</t>
    </r>
  </si>
  <si>
    <t>Parapetní kanál plastový dvoukomorový, min 150x65 mm, s vnitřní oddělovací přepážkou, vč. víka, spojek, rohů a dělicí přepážky, nosné konstrukce</t>
  </si>
  <si>
    <t>viz výkres 3NP objekt "A" SO01</t>
  </si>
  <si>
    <t>viz výkres 2NP objekt "A" SO01</t>
  </si>
  <si>
    <t>viz výkres 1NP objekt "A" SO01</t>
  </si>
  <si>
    <t>viz výkres 1PP objekt "A" SO01</t>
  </si>
  <si>
    <t>viz výkres 2PP objekt "A" SO01</t>
  </si>
  <si>
    <t>chráníč se zkratovou odolností 16A/30mA</t>
  </si>
  <si>
    <t>rozvodnice 750x750x150, zapuštěná, uzamykatelná, IP40/20, vč. přípojnic TN-S a ostatního příslušenství, Ik=10kA</t>
  </si>
  <si>
    <t>Spínač 16A</t>
  </si>
  <si>
    <t>vypínač 1P / 20A</t>
  </si>
  <si>
    <r>
      <rPr>
        <b/>
        <sz val="10"/>
        <rFont val="Arial CE"/>
        <charset val="238"/>
      </rPr>
      <t>GS23</t>
    </r>
    <r>
      <rPr>
        <sz val="10"/>
        <rFont val="Arial CE"/>
        <charset val="238"/>
      </rPr>
      <t xml:space="preserve"> HAMSA G1 2k3 840 14W 2 300lm do stropních podhledů M600</t>
    </r>
  </si>
  <si>
    <t>Jistič 3P, 125A</t>
  </si>
  <si>
    <t>Jistič 3P, do 25A</t>
  </si>
  <si>
    <t>Jistič 3P, do 80A</t>
  </si>
  <si>
    <t>Svodič přepětí 3P</t>
  </si>
  <si>
    <t>Jistič 3P, do 32A</t>
  </si>
  <si>
    <t>Jistič 3P, do 20A</t>
  </si>
  <si>
    <t>Svodič přepětí 3P, "C"</t>
  </si>
  <si>
    <t>Jistič 3P, 250A</t>
  </si>
  <si>
    <r>
      <rPr>
        <b/>
        <sz val="10"/>
        <rFont val="Arial CE"/>
        <charset val="238"/>
      </rPr>
      <t>O30</t>
    </r>
    <r>
      <rPr>
        <sz val="10"/>
        <rFont val="Arial CE"/>
        <charset val="238"/>
      </rPr>
      <t xml:space="preserve">  TARA 3k0 840 IP64 Přisazené interiérové LED svítidlo - downlight (3000 lm; 33.0 W)   </t>
    </r>
  </si>
  <si>
    <t>Svodič přepětí 3P+N</t>
  </si>
  <si>
    <t>Rozvaděč RPO004</t>
  </si>
  <si>
    <t>Rozvaděč RPO104</t>
  </si>
  <si>
    <t>Svodič přepětí 3P-N</t>
  </si>
  <si>
    <t>REKAPITULACE - uznatelné</t>
  </si>
  <si>
    <t>revize</t>
  </si>
  <si>
    <t xml:space="preserve">"OKO" Zlín - Tř. T. Bati - modernizace objektu č.p. 508 a č.p. 5682
</t>
  </si>
  <si>
    <t xml:space="preserve"> Soupis výkonů</t>
  </si>
  <si>
    <t>č.z.</t>
  </si>
  <si>
    <t>19-4180-217</t>
  </si>
  <si>
    <t>Číslo pozice</t>
  </si>
  <si>
    <t>POPIS VÝKONU</t>
  </si>
  <si>
    <t>Měrná jednotka</t>
  </si>
  <si>
    <t>"A" - SO 01 - Elektrorozvody 2PP - 4NP</t>
  </si>
  <si>
    <t>STR</t>
  </si>
  <si>
    <t>4NP</t>
  </si>
  <si>
    <t>3NP</t>
  </si>
  <si>
    <t>2NP</t>
  </si>
  <si>
    <t>1NP</t>
  </si>
  <si>
    <t>2PP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</si>
</sst>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000"/>
    <numFmt numFmtId="166" formatCode="0.000"/>
    <numFmt numFmtId="167" formatCode="0.0"/>
    <numFmt numFmtId="168" formatCode="#,##0.00_ ;\-#,##0.00\ 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rgb="FFFF0000"/>
      <name val="Arial CE"/>
      <charset val="238"/>
    </font>
    <font>
      <strike/>
      <sz val="10"/>
      <name val="Arial CE"/>
      <charset val="238"/>
    </font>
    <font>
      <b/>
      <sz val="18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sz val="10"/>
      <name val="Helv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40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6">
    <xf numFmtId="0" fontId="0" fillId="0" borderId="0"/>
    <xf numFmtId="4" fontId="3" fillId="0" borderId="0" applyBorder="0" applyProtection="0">
      <protection locked="0"/>
    </xf>
    <xf numFmtId="4" fontId="3" fillId="2" borderId="0"/>
    <xf numFmtId="44" fontId="11" fillId="0" borderId="0" applyFont="0" applyFill="0" applyBorder="0" applyAlignment="0" applyProtection="0"/>
    <xf numFmtId="0" fontId="3" fillId="2" borderId="0" applyBorder="0"/>
    <xf numFmtId="49" fontId="3" fillId="0" borderId="1" applyBorder="0" applyProtection="0">
      <alignment horizontal="left"/>
    </xf>
    <xf numFmtId="165" fontId="3" fillId="0" borderId="0" applyBorder="0" applyProtection="0"/>
    <xf numFmtId="49" fontId="7" fillId="0" borderId="0" applyBorder="0" applyProtection="0"/>
    <xf numFmtId="0" fontId="3" fillId="0" borderId="1" applyBorder="0" applyProtection="0">
      <alignment horizontal="left"/>
      <protection locked="0"/>
    </xf>
    <xf numFmtId="0" fontId="1" fillId="0" borderId="0"/>
    <xf numFmtId="0" fontId="2" fillId="0" borderId="0"/>
    <xf numFmtId="0" fontId="3" fillId="0" borderId="0"/>
    <xf numFmtId="0" fontId="3" fillId="0" borderId="0"/>
    <xf numFmtId="0" fontId="13" fillId="0" borderId="0">
      <alignment vertical="top" wrapText="1"/>
    </xf>
    <xf numFmtId="0" fontId="30" fillId="0" borderId="0"/>
    <xf numFmtId="43" fontId="13" fillId="0" borderId="0" applyFont="0" applyFill="0" applyBorder="0" applyAlignment="0" applyProtection="0"/>
  </cellStyleXfs>
  <cellXfs count="182">
    <xf numFmtId="0" fontId="0" fillId="0" borderId="0" xfId="0"/>
    <xf numFmtId="3" fontId="4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2" fontId="3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2" fontId="3" fillId="0" borderId="2" xfId="0" applyNumberFormat="1" applyFont="1" applyBorder="1" applyAlignment="1">
      <alignment horizontal="right" vertical="center"/>
    </xf>
    <xf numFmtId="42" fontId="2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3" fontId="3" fillId="0" borderId="3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" fontId="0" fillId="0" borderId="2" xfId="0" applyNumberFormat="1" applyFill="1" applyBorder="1" applyAlignment="1">
      <alignment wrapText="1"/>
    </xf>
    <xf numFmtId="1" fontId="3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0" borderId="4" xfId="11" quotePrefix="1" applyNumberFormat="1" applyFont="1" applyBorder="1" applyAlignment="1">
      <alignment vertical="center" wrapText="1"/>
    </xf>
    <xf numFmtId="0" fontId="3" fillId="0" borderId="5" xfId="11" quotePrefix="1" applyNumberFormat="1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12" fillId="0" borderId="2" xfId="0" applyNumberFormat="1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49" fontId="3" fillId="0" borderId="2" xfId="5" applyFont="1" applyFill="1" applyBorder="1" applyAlignment="1">
      <alignment horizontal="center" vertical="center"/>
    </xf>
    <xf numFmtId="0" fontId="0" fillId="0" borderId="2" xfId="0" applyNumberFormat="1" applyFill="1" applyBorder="1"/>
    <xf numFmtId="1" fontId="12" fillId="0" borderId="2" xfId="0" applyNumberFormat="1" applyFont="1" applyFill="1" applyBorder="1" applyAlignment="1">
      <alignment wrapText="1"/>
    </xf>
    <xf numFmtId="0" fontId="7" fillId="3" borderId="6" xfId="0" applyFont="1" applyFill="1" applyBorder="1" applyAlignment="1">
      <alignment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wrapText="1"/>
    </xf>
    <xf numFmtId="0" fontId="12" fillId="0" borderId="5" xfId="0" applyNumberFormat="1" applyFont="1" applyFill="1" applyBorder="1" applyAlignment="1">
      <alignment wrapText="1"/>
    </xf>
    <xf numFmtId="1" fontId="0" fillId="0" borderId="2" xfId="0" applyNumberFormat="1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/>
    </xf>
    <xf numFmtId="1" fontId="13" fillId="3" borderId="6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Border="1" applyAlignment="1">
      <alignment vertical="center"/>
    </xf>
    <xf numFmtId="1" fontId="3" fillId="0" borderId="5" xfId="6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1" fillId="0" borderId="2" xfId="0" applyNumberFormat="1" applyFont="1" applyFill="1" applyBorder="1" applyAlignment="1">
      <alignment horizontal="left" vertical="center"/>
    </xf>
    <xf numFmtId="167" fontId="0" fillId="0" borderId="2" xfId="0" applyNumberForma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2" fillId="0" borderId="2" xfId="10" applyNumberFormat="1" applyFont="1" applyFill="1" applyBorder="1" applyAlignment="1">
      <alignment horizontal="center" vertical="center"/>
    </xf>
    <xf numFmtId="166" fontId="3" fillId="3" borderId="6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1" fontId="16" fillId="4" borderId="2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Fill="1" applyBorder="1" applyAlignment="1">
      <alignment wrapText="1"/>
    </xf>
    <xf numFmtId="1" fontId="0" fillId="0" borderId="2" xfId="0" applyNumberFormat="1" applyFont="1" applyFill="1" applyBorder="1" applyAlignment="1">
      <alignment horizontal="right" vertical="center"/>
    </xf>
    <xf numFmtId="3" fontId="0" fillId="0" borderId="2" xfId="0" applyNumberFormat="1" applyFont="1" applyFill="1" applyBorder="1" applyAlignment="1" applyProtection="1">
      <alignment vertical="center" wrapText="1"/>
      <protection locked="0"/>
    </xf>
    <xf numFmtId="3" fontId="0" fillId="0" borderId="3" xfId="0" applyNumberFormat="1" applyFont="1" applyFill="1" applyBorder="1" applyAlignment="1" applyProtection="1">
      <alignment vertical="center" wrapText="1"/>
      <protection locked="0"/>
    </xf>
    <xf numFmtId="3" fontId="0" fillId="0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vertical="center" wrapText="1"/>
      <protection locked="0"/>
    </xf>
    <xf numFmtId="4" fontId="14" fillId="3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ill="1" applyBorder="1" applyAlignment="1" applyProtection="1">
      <alignment vertical="center" wrapText="1"/>
      <protection locked="0"/>
    </xf>
    <xf numFmtId="3" fontId="0" fillId="0" borderId="4" xfId="0" applyNumberFormat="1" applyFont="1" applyFill="1" applyBorder="1" applyAlignment="1" applyProtection="1">
      <alignment vertical="center" wrapText="1"/>
      <protection locked="0"/>
    </xf>
    <xf numFmtId="3" fontId="0" fillId="0" borderId="5" xfId="0" applyNumberFormat="1" applyFont="1" applyFill="1" applyBorder="1" applyAlignment="1" applyProtection="1">
      <alignment vertical="center" wrapText="1"/>
      <protection locked="0"/>
    </xf>
    <xf numFmtId="168" fontId="3" fillId="0" borderId="2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8" fontId="3" fillId="0" borderId="2" xfId="0" applyNumberFormat="1" applyFont="1" applyFill="1" applyBorder="1" applyAlignment="1">
      <alignment vertical="center" wrapText="1"/>
    </xf>
    <xf numFmtId="168" fontId="13" fillId="3" borderId="6" xfId="0" applyNumberFormat="1" applyFont="1" applyFill="1" applyBorder="1" applyAlignment="1">
      <alignment vertical="center" wrapText="1"/>
    </xf>
    <xf numFmtId="168" fontId="7" fillId="3" borderId="6" xfId="0" applyNumberFormat="1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horizontal="right" vertical="center"/>
    </xf>
    <xf numFmtId="168" fontId="2" fillId="0" borderId="2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 vertical="center" wrapText="1"/>
    </xf>
    <xf numFmtId="168" fontId="2" fillId="0" borderId="4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right" vertical="center" wrapText="1"/>
    </xf>
    <xf numFmtId="168" fontId="2" fillId="0" borderId="5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vertical="center" wrapText="1"/>
    </xf>
    <xf numFmtId="49" fontId="17" fillId="0" borderId="9" xfId="12" applyNumberFormat="1" applyFont="1" applyBorder="1" applyAlignment="1">
      <alignment horizontal="center" vertical="center" wrapText="1"/>
    </xf>
    <xf numFmtId="0" fontId="18" fillId="5" borderId="9" xfId="12" applyNumberFormat="1" applyFont="1" applyFill="1" applyBorder="1" applyAlignment="1">
      <alignment horizontal="left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vertical="center" wrapText="1"/>
    </xf>
    <xf numFmtId="0" fontId="15" fillId="0" borderId="2" xfId="0" applyNumberFormat="1" applyFont="1" applyFill="1" applyBorder="1" applyAlignment="1">
      <alignment wrapText="1"/>
    </xf>
    <xf numFmtId="1" fontId="20" fillId="0" borderId="2" xfId="0" applyNumberFormat="1" applyFont="1" applyFill="1" applyBorder="1" applyAlignment="1">
      <alignment wrapText="1"/>
    </xf>
    <xf numFmtId="0" fontId="2" fillId="3" borderId="6" xfId="0" applyFont="1" applyFill="1" applyBorder="1" applyAlignment="1">
      <alignment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wrapText="1"/>
    </xf>
    <xf numFmtId="0" fontId="9" fillId="0" borderId="0" xfId="0" applyNumberFormat="1" applyFont="1" applyFill="1" applyAlignment="1">
      <alignment vertical="center"/>
    </xf>
    <xf numFmtId="1" fontId="0" fillId="0" borderId="0" xfId="0" applyNumberFormat="1" applyFill="1" applyBorder="1" applyAlignment="1">
      <alignment wrapText="1"/>
    </xf>
    <xf numFmtId="4" fontId="0" fillId="0" borderId="0" xfId="0" applyNumberFormat="1"/>
    <xf numFmtId="0" fontId="0" fillId="0" borderId="2" xfId="0" applyBorder="1"/>
    <xf numFmtId="4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4" xfId="0" applyBorder="1"/>
    <xf numFmtId="4" fontId="0" fillId="0" borderId="4" xfId="0" applyNumberFormat="1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19" fillId="0" borderId="14" xfId="0" applyFont="1" applyBorder="1"/>
    <xf numFmtId="0" fontId="19" fillId="0" borderId="6" xfId="0" applyFont="1" applyBorder="1"/>
    <xf numFmtId="4" fontId="19" fillId="0" borderId="6" xfId="0" applyNumberFormat="1" applyFont="1" applyBorder="1"/>
    <xf numFmtId="4" fontId="21" fillId="0" borderId="15" xfId="0" applyNumberFormat="1" applyFont="1" applyBorder="1"/>
    <xf numFmtId="0" fontId="0" fillId="0" borderId="16" xfId="0" applyBorder="1"/>
    <xf numFmtId="0" fontId="0" fillId="0" borderId="5" xfId="0" applyBorder="1"/>
    <xf numFmtId="0" fontId="0" fillId="0" borderId="17" xfId="0" applyBorder="1"/>
    <xf numFmtId="0" fontId="0" fillId="0" borderId="15" xfId="0" applyBorder="1"/>
    <xf numFmtId="0" fontId="6" fillId="0" borderId="0" xfId="0" applyFont="1"/>
    <xf numFmtId="4" fontId="6" fillId="0" borderId="0" xfId="0" applyNumberFormat="1" applyFont="1"/>
    <xf numFmtId="42" fontId="3" fillId="0" borderId="2" xfId="0" applyNumberFormat="1" applyFont="1" applyFill="1" applyBorder="1" applyAlignment="1">
      <alignment horizontal="right" vertical="center"/>
    </xf>
    <xf numFmtId="42" fontId="2" fillId="0" borderId="2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 applyProtection="1">
      <alignment vertical="center" wrapText="1"/>
      <protection locked="0"/>
    </xf>
    <xf numFmtId="168" fontId="13" fillId="0" borderId="6" xfId="0" applyNumberFormat="1" applyFont="1" applyFill="1" applyBorder="1" applyAlignment="1">
      <alignment vertical="center" wrapText="1"/>
    </xf>
    <xf numFmtId="168" fontId="7" fillId="0" borderId="6" xfId="0" applyNumberFormat="1" applyFont="1" applyFill="1" applyBorder="1" applyAlignment="1">
      <alignment vertical="center" wrapText="1"/>
    </xf>
    <xf numFmtId="0" fontId="22" fillId="0" borderId="2" xfId="0" applyNumberFormat="1" applyFont="1" applyFill="1" applyBorder="1" applyAlignment="1">
      <alignment wrapText="1"/>
    </xf>
    <xf numFmtId="14" fontId="0" fillId="0" borderId="0" xfId="0" applyNumberFormat="1"/>
    <xf numFmtId="166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166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66" fontId="3" fillId="0" borderId="6" xfId="0" applyNumberFormat="1" applyFont="1" applyFill="1" applyBorder="1" applyAlignment="1">
      <alignment horizontal="center" vertical="center" wrapText="1"/>
    </xf>
    <xf numFmtId="0" fontId="3" fillId="0" borderId="4" xfId="11" quotePrefix="1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/>
    </xf>
    <xf numFmtId="0" fontId="3" fillId="0" borderId="5" xfId="11" quotePrefix="1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1" fontId="3" fillId="0" borderId="5" xfId="6" applyNumberFormat="1" applyFont="1" applyFill="1" applyBorder="1" applyAlignment="1">
      <alignment vertical="center"/>
    </xf>
    <xf numFmtId="0" fontId="23" fillId="0" borderId="18" xfId="13" applyFont="1" applyBorder="1" applyAlignment="1">
      <alignment horizontal="center" vertical="center"/>
    </xf>
    <xf numFmtId="0" fontId="18" fillId="0" borderId="19" xfId="13" applyFont="1" applyBorder="1" applyAlignment="1">
      <alignment vertical="top" wrapText="1"/>
    </xf>
    <xf numFmtId="0" fontId="24" fillId="0" borderId="19" xfId="13" applyFont="1" applyBorder="1" applyAlignment="1">
      <alignment horizontal="left"/>
    </xf>
    <xf numFmtId="1" fontId="25" fillId="0" borderId="19" xfId="13" applyNumberFormat="1" applyFont="1" applyBorder="1" applyAlignment="1">
      <alignment horizontal="right"/>
    </xf>
    <xf numFmtId="4" fontId="25" fillId="0" borderId="19" xfId="13" applyNumberFormat="1" applyFont="1" applyBorder="1" applyAlignment="1" applyProtection="1">
      <alignment horizontal="right"/>
      <protection locked="0"/>
    </xf>
    <xf numFmtId="0" fontId="13" fillId="0" borderId="0" xfId="13">
      <alignment vertical="top" wrapText="1"/>
    </xf>
    <xf numFmtId="0" fontId="26" fillId="0" borderId="20" xfId="13" applyFont="1" applyBorder="1" applyAlignment="1">
      <alignment horizontal="center" vertical="center"/>
    </xf>
    <xf numFmtId="0" fontId="11" fillId="0" borderId="0" xfId="13" applyFont="1" applyBorder="1" applyAlignment="1">
      <alignment horizontal="center"/>
    </xf>
    <xf numFmtId="3" fontId="27" fillId="0" borderId="21" xfId="13" applyNumberFormat="1" applyFont="1" applyBorder="1" applyAlignment="1">
      <alignment horizontal="right"/>
    </xf>
    <xf numFmtId="0" fontId="24" fillId="0" borderId="0" xfId="13" applyFont="1" applyBorder="1" applyAlignment="1">
      <alignment vertical="top" wrapText="1"/>
    </xf>
    <xf numFmtId="1" fontId="11" fillId="0" borderId="0" xfId="13" applyNumberFormat="1" applyFont="1" applyBorder="1" applyAlignment="1">
      <alignment horizontal="right"/>
    </xf>
    <xf numFmtId="4" fontId="28" fillId="0" borderId="22" xfId="13" applyNumberFormat="1" applyFont="1" applyBorder="1" applyAlignment="1" applyProtection="1">
      <alignment horizontal="right" wrapText="1"/>
      <protection locked="0"/>
    </xf>
    <xf numFmtId="0" fontId="28" fillId="0" borderId="14" xfId="13" applyFont="1" applyBorder="1" applyAlignment="1">
      <alignment horizontal="center" vertical="center" wrapText="1"/>
    </xf>
    <xf numFmtId="0" fontId="10" fillId="0" borderId="6" xfId="13" applyFont="1" applyBorder="1" applyAlignment="1">
      <alignment horizontal="center" vertical="center" wrapText="1"/>
    </xf>
    <xf numFmtId="0" fontId="28" fillId="0" borderId="6" xfId="13" applyFont="1" applyBorder="1" applyAlignment="1">
      <alignment horizontal="center" vertical="center" wrapText="1"/>
    </xf>
    <xf numFmtId="1" fontId="28" fillId="0" borderId="6" xfId="13" applyNumberFormat="1" applyFont="1" applyBorder="1" applyAlignment="1">
      <alignment horizontal="right" vertical="center" wrapText="1"/>
    </xf>
    <xf numFmtId="4" fontId="28" fillId="0" borderId="6" xfId="13" applyNumberFormat="1" applyFont="1" applyBorder="1" applyAlignment="1" applyProtection="1">
      <alignment horizontal="right" vertical="center" wrapText="1"/>
      <protection locked="0"/>
    </xf>
    <xf numFmtId="0" fontId="26" fillId="2" borderId="23" xfId="13" applyFont="1" applyFill="1" applyBorder="1" applyAlignment="1">
      <alignment horizontal="center" vertical="center"/>
    </xf>
    <xf numFmtId="0" fontId="29" fillId="2" borderId="22" xfId="13" applyFont="1" applyFill="1" applyBorder="1" applyAlignment="1">
      <alignment vertical="top" wrapText="1"/>
    </xf>
    <xf numFmtId="0" fontId="11" fillId="2" borderId="22" xfId="13" applyFont="1" applyFill="1" applyBorder="1" applyAlignment="1">
      <alignment horizontal="center" vertical="center"/>
    </xf>
    <xf numFmtId="1" fontId="11" fillId="2" borderId="22" xfId="13" applyNumberFormat="1" applyFont="1" applyFill="1" applyBorder="1" applyAlignment="1">
      <alignment horizontal="right" vertical="center"/>
    </xf>
    <xf numFmtId="0" fontId="26" fillId="2" borderId="22" xfId="13" applyFont="1" applyFill="1" applyBorder="1" applyAlignment="1" applyProtection="1">
      <alignment horizontal="right" vertical="center"/>
      <protection locked="0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7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7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</cellXfs>
  <cellStyles count="16">
    <cellStyle name="CenaJednPolozky" xfId="1"/>
    <cellStyle name="CenaPolozkyCelk" xfId="2"/>
    <cellStyle name="Currency_tender analyze 5.round" xfId="3"/>
    <cellStyle name="Čárka 2" xfId="15"/>
    <cellStyle name="HmotnPolozkyCelk" xfId="4"/>
    <cellStyle name="MJPolozky" xfId="5"/>
    <cellStyle name="MnozstviPolozky" xfId="6"/>
    <cellStyle name="NazevOddilu" xfId="7"/>
    <cellStyle name="NazevPolozky" xfId="8"/>
    <cellStyle name="Normal_1.2.01 MAIN SUMMARY" xfId="9"/>
    <cellStyle name="Normální" xfId="0" builtinId="0"/>
    <cellStyle name="Normální 2" xfId="13"/>
    <cellStyle name="normální_POL.XLS" xfId="12"/>
    <cellStyle name="Styl 1" xfId="14"/>
    <cellStyle name="VykazPolozka" xfId="10"/>
    <cellStyle name="VykazVzorec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209</xdr:row>
      <xdr:rowOff>0</xdr:rowOff>
    </xdr:from>
    <xdr:to>
      <xdr:col>0</xdr:col>
      <xdr:colOff>0</xdr:colOff>
      <xdr:row>209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74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179</xdr:row>
      <xdr:rowOff>0</xdr:rowOff>
    </xdr:from>
    <xdr:to>
      <xdr:col>0</xdr:col>
      <xdr:colOff>0</xdr:colOff>
      <xdr:row>179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4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197</xdr:row>
      <xdr:rowOff>0</xdr:rowOff>
    </xdr:from>
    <xdr:to>
      <xdr:col>0</xdr:col>
      <xdr:colOff>0</xdr:colOff>
      <xdr:row>197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166</xdr:row>
      <xdr:rowOff>0</xdr:rowOff>
    </xdr:from>
    <xdr:to>
      <xdr:col>0</xdr:col>
      <xdr:colOff>0</xdr:colOff>
      <xdr:row>166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192</xdr:row>
      <xdr:rowOff>0</xdr:rowOff>
    </xdr:from>
    <xdr:to>
      <xdr:col>0</xdr:col>
      <xdr:colOff>0</xdr:colOff>
      <xdr:row>192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182</xdr:row>
      <xdr:rowOff>0</xdr:rowOff>
    </xdr:from>
    <xdr:to>
      <xdr:col>0</xdr:col>
      <xdr:colOff>0</xdr:colOff>
      <xdr:row>182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260</xdr:row>
      <xdr:rowOff>0</xdr:rowOff>
    </xdr:from>
    <xdr:to>
      <xdr:col>0</xdr:col>
      <xdr:colOff>0</xdr:colOff>
      <xdr:row>260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4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4.25" x14ac:dyDescent="0.2"/>
  <cols>
    <col min="1" max="1" width="11.140625" style="159" bestFit="1" customWidth="1"/>
    <col min="2" max="2" width="70.5703125" style="159" customWidth="1"/>
    <col min="3" max="3" width="9.140625" style="159"/>
    <col min="4" max="4" width="9.5703125" style="159" customWidth="1"/>
    <col min="5" max="5" width="14.28515625" style="159" bestFit="1" customWidth="1"/>
    <col min="6" max="6" width="9.140625" style="159"/>
    <col min="7" max="7" width="9.7109375" style="159" bestFit="1" customWidth="1"/>
    <col min="8" max="8" width="9.140625" style="159"/>
    <col min="9" max="9" width="9.7109375" style="159" bestFit="1" customWidth="1"/>
    <col min="10" max="10" width="11.85546875" style="159" bestFit="1" customWidth="1"/>
    <col min="11" max="16384" width="9.140625" style="159"/>
  </cols>
  <sheetData>
    <row r="1" spans="1:10" ht="30" x14ac:dyDescent="0.4">
      <c r="A1" s="154" t="s">
        <v>331</v>
      </c>
      <c r="B1" s="155" t="s">
        <v>332</v>
      </c>
      <c r="C1" s="156" t="s">
        <v>333</v>
      </c>
      <c r="D1" s="157"/>
      <c r="E1" s="158"/>
    </row>
    <row r="2" spans="1:10" ht="15.75" x14ac:dyDescent="0.25">
      <c r="A2" s="160"/>
      <c r="B2" s="17" t="s">
        <v>339</v>
      </c>
      <c r="C2" s="161"/>
      <c r="D2" s="162" t="s">
        <v>334</v>
      </c>
      <c r="E2" s="162" t="s">
        <v>335</v>
      </c>
    </row>
    <row r="3" spans="1:10" ht="15.75" thickBot="1" x14ac:dyDescent="0.25">
      <c r="A3" s="160"/>
      <c r="B3" s="163"/>
      <c r="C3" s="161"/>
      <c r="D3" s="164"/>
      <c r="E3" s="165"/>
    </row>
    <row r="4" spans="1:10" ht="24.75" thickBot="1" x14ac:dyDescent="0.25">
      <c r="A4" s="166" t="s">
        <v>336</v>
      </c>
      <c r="B4" s="167" t="s">
        <v>337</v>
      </c>
      <c r="C4" s="168" t="s">
        <v>338</v>
      </c>
      <c r="D4" s="169" t="s">
        <v>42</v>
      </c>
      <c r="E4" s="170"/>
    </row>
    <row r="5" spans="1:10" ht="18.75" thickBot="1" x14ac:dyDescent="0.25">
      <c r="A5" s="171"/>
      <c r="B5" s="172"/>
      <c r="C5" s="173"/>
      <c r="D5" s="174"/>
      <c r="E5" s="175"/>
    </row>
    <row r="6" spans="1:10" x14ac:dyDescent="0.2">
      <c r="A6" s="54"/>
      <c r="B6" s="26" t="s">
        <v>156</v>
      </c>
      <c r="C6" s="28"/>
      <c r="D6" s="43"/>
      <c r="E6" s="76"/>
      <c r="F6" s="76"/>
      <c r="G6" s="81"/>
      <c r="H6" s="81"/>
      <c r="I6" s="82"/>
      <c r="J6" s="82"/>
    </row>
    <row r="7" spans="1:10" x14ac:dyDescent="0.2">
      <c r="A7" s="54"/>
      <c r="B7" s="30" t="s">
        <v>41</v>
      </c>
      <c r="C7" s="28"/>
      <c r="D7" s="43"/>
      <c r="E7" s="76"/>
      <c r="F7" s="76"/>
      <c r="G7" s="81"/>
      <c r="H7" s="81"/>
      <c r="I7" s="82"/>
      <c r="J7" s="82"/>
    </row>
    <row r="8" spans="1:10" x14ac:dyDescent="0.2">
      <c r="A8" s="54">
        <v>11.044</v>
      </c>
      <c r="B8" s="14" t="s">
        <v>26</v>
      </c>
      <c r="C8" s="38" t="s">
        <v>0</v>
      </c>
      <c r="D8" s="36">
        <v>40</v>
      </c>
      <c r="E8" s="76"/>
      <c r="F8" s="76"/>
      <c r="G8" s="81">
        <f>D8*E8</f>
        <v>0</v>
      </c>
      <c r="H8" s="81">
        <f>D8*F8</f>
        <v>0</v>
      </c>
      <c r="I8" s="82">
        <f>G8+H8</f>
        <v>0</v>
      </c>
      <c r="J8" s="82" t="s">
        <v>340</v>
      </c>
    </row>
    <row r="9" spans="1:10" x14ac:dyDescent="0.2">
      <c r="A9" s="54">
        <v>12.053000000000001</v>
      </c>
      <c r="B9" s="14" t="s">
        <v>26</v>
      </c>
      <c r="C9" s="38" t="s">
        <v>0</v>
      </c>
      <c r="D9" s="36">
        <v>95</v>
      </c>
      <c r="E9" s="76"/>
      <c r="F9" s="76"/>
      <c r="G9" s="86">
        <f t="shared" ref="G9" si="0">D9*E9</f>
        <v>0</v>
      </c>
      <c r="H9" s="86">
        <f t="shared" ref="H9" si="1">D9*F9</f>
        <v>0</v>
      </c>
      <c r="I9" s="87">
        <f t="shared" ref="I9" si="2">G9+H9</f>
        <v>0</v>
      </c>
      <c r="J9" s="87" t="s">
        <v>341</v>
      </c>
    </row>
    <row r="10" spans="1:10" x14ac:dyDescent="0.2">
      <c r="A10" s="54">
        <v>13.066000000000001</v>
      </c>
      <c r="B10" s="14" t="s">
        <v>26</v>
      </c>
      <c r="C10" s="38" t="s">
        <v>0</v>
      </c>
      <c r="D10" s="36">
        <v>195</v>
      </c>
      <c r="E10" s="76"/>
      <c r="F10" s="76"/>
      <c r="G10" s="86">
        <f t="shared" ref="G10:G12" si="3">D10*E10</f>
        <v>0</v>
      </c>
      <c r="H10" s="86">
        <f t="shared" ref="H10:H12" si="4">D10*F10</f>
        <v>0</v>
      </c>
      <c r="I10" s="87">
        <f t="shared" ref="I10:I12" si="5">G10+H10</f>
        <v>0</v>
      </c>
      <c r="J10" s="87" t="s">
        <v>342</v>
      </c>
    </row>
    <row r="11" spans="1:10" x14ac:dyDescent="0.2">
      <c r="A11" s="54">
        <v>14.066000000000001</v>
      </c>
      <c r="B11" s="14" t="s">
        <v>26</v>
      </c>
      <c r="C11" s="38" t="s">
        <v>0</v>
      </c>
      <c r="D11" s="36">
        <v>195</v>
      </c>
      <c r="E11" s="76"/>
      <c r="F11" s="76"/>
      <c r="G11" s="86">
        <f t="shared" si="3"/>
        <v>0</v>
      </c>
      <c r="H11" s="86">
        <f t="shared" si="4"/>
        <v>0</v>
      </c>
      <c r="I11" s="87">
        <f t="shared" si="5"/>
        <v>0</v>
      </c>
      <c r="J11" s="87" t="s">
        <v>343</v>
      </c>
    </row>
    <row r="12" spans="1:10" x14ac:dyDescent="0.2">
      <c r="A12" s="54">
        <v>15.066000000000001</v>
      </c>
      <c r="B12" s="14" t="s">
        <v>26</v>
      </c>
      <c r="C12" s="38" t="s">
        <v>0</v>
      </c>
      <c r="D12" s="36">
        <v>60</v>
      </c>
      <c r="E12" s="76"/>
      <c r="F12" s="76"/>
      <c r="G12" s="86">
        <f t="shared" si="3"/>
        <v>0</v>
      </c>
      <c r="H12" s="86">
        <f t="shared" si="4"/>
        <v>0</v>
      </c>
      <c r="I12" s="87">
        <f t="shared" si="5"/>
        <v>0</v>
      </c>
      <c r="J12" s="87" t="s">
        <v>344</v>
      </c>
    </row>
    <row r="13" spans="1:10" x14ac:dyDescent="0.2">
      <c r="A13" s="54">
        <v>17.082000000000001</v>
      </c>
      <c r="B13" s="14" t="s">
        <v>26</v>
      </c>
      <c r="C13" s="38" t="s">
        <v>0</v>
      </c>
      <c r="D13" s="36">
        <v>230</v>
      </c>
      <c r="E13" s="76"/>
      <c r="F13" s="76"/>
      <c r="G13" s="81">
        <f>D13*E13</f>
        <v>0</v>
      </c>
      <c r="H13" s="81">
        <f>D13*F13</f>
        <v>0</v>
      </c>
      <c r="I13" s="82">
        <f>G13+H13</f>
        <v>0</v>
      </c>
      <c r="J13" s="82" t="s">
        <v>345</v>
      </c>
    </row>
    <row r="14" spans="1:10" x14ac:dyDescent="0.2">
      <c r="A14" s="54">
        <v>17.084</v>
      </c>
      <c r="B14" s="14" t="s">
        <v>63</v>
      </c>
      <c r="C14" s="38" t="s">
        <v>0</v>
      </c>
      <c r="D14" s="36">
        <v>255</v>
      </c>
      <c r="E14" s="76"/>
      <c r="F14" s="76"/>
      <c r="G14" s="81">
        <f t="shared" ref="G14" si="6">D14*E14</f>
        <v>0</v>
      </c>
      <c r="H14" s="81">
        <f t="shared" ref="H14" si="7">D14*F14</f>
        <v>0</v>
      </c>
      <c r="I14" s="82">
        <f t="shared" ref="I14" si="8">G14+H14</f>
        <v>0</v>
      </c>
      <c r="J14" s="82" t="s">
        <v>345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/>
  </sheetViews>
  <sheetFormatPr defaultRowHeight="12.75" x14ac:dyDescent="0.2"/>
  <cols>
    <col min="2" max="2" width="48.85546875" bestFit="1" customWidth="1"/>
    <col min="3" max="3" width="14.7109375" bestFit="1" customWidth="1"/>
    <col min="4" max="4" width="10.140625" bestFit="1" customWidth="1"/>
  </cols>
  <sheetData>
    <row r="1" spans="1:4" ht="13.5" thickBot="1" x14ac:dyDescent="0.25">
      <c r="A1" s="116"/>
      <c r="B1" s="119" t="s">
        <v>330</v>
      </c>
      <c r="C1" s="117" t="s">
        <v>230</v>
      </c>
      <c r="D1" s="125" t="s">
        <v>231</v>
      </c>
    </row>
    <row r="2" spans="1:4" x14ac:dyDescent="0.2">
      <c r="A2" s="122"/>
      <c r="B2" s="123"/>
      <c r="C2" s="123"/>
      <c r="D2" s="124"/>
    </row>
    <row r="3" spans="1:4" x14ac:dyDescent="0.2">
      <c r="A3" s="110"/>
      <c r="B3" s="108" t="str">
        <f>A_2PP!B4</f>
        <v>"A" - SO 01 - Elektrorozvody 2PP</v>
      </c>
      <c r="C3" s="109">
        <f>A_2PP!I259</f>
        <v>0</v>
      </c>
      <c r="D3" s="111"/>
    </row>
    <row r="4" spans="1:4" x14ac:dyDescent="0.2">
      <c r="A4" s="110"/>
      <c r="B4" s="108" t="str">
        <f>A_1PP!B4</f>
        <v>"A" - SO 01 - Elektrorozvody 1PP</v>
      </c>
      <c r="C4" s="109">
        <f>A_1PP!I181</f>
        <v>0</v>
      </c>
      <c r="D4" s="111"/>
    </row>
    <row r="5" spans="1:4" x14ac:dyDescent="0.2">
      <c r="A5" s="110"/>
      <c r="B5" s="108" t="str">
        <f>A_1NP!B4</f>
        <v>"A" - SO 01 - Elektrorozvody 1NP</v>
      </c>
      <c r="C5" s="109">
        <f>A_1NP!I191</f>
        <v>0</v>
      </c>
      <c r="D5" s="111"/>
    </row>
    <row r="6" spans="1:4" x14ac:dyDescent="0.2">
      <c r="A6" s="110"/>
      <c r="B6" s="108" t="str">
        <f>A_2NP!B4</f>
        <v>"A" - SO 01 - Elektrorozvody 2NP</v>
      </c>
      <c r="C6" s="109">
        <f>A_2NP!I198</f>
        <v>0</v>
      </c>
      <c r="D6" s="111"/>
    </row>
    <row r="7" spans="1:4" x14ac:dyDescent="0.2">
      <c r="A7" s="110"/>
      <c r="B7" s="108" t="str">
        <f>A_3NP!B4</f>
        <v>"A" - SO 01 - Elektrorozvody 3NP</v>
      </c>
      <c r="C7" s="109">
        <f>A_3NP!I196</f>
        <v>0</v>
      </c>
      <c r="D7" s="111"/>
    </row>
    <row r="8" spans="1:4" x14ac:dyDescent="0.2">
      <c r="A8" s="110"/>
      <c r="B8" s="108" t="str">
        <f>A_4NP!B4</f>
        <v>"A" - SO 01 - Elektrorozvody 4NP</v>
      </c>
      <c r="C8" s="109">
        <f>A_4NP!I178</f>
        <v>0</v>
      </c>
      <c r="D8" s="111"/>
    </row>
    <row r="9" spans="1:4" x14ac:dyDescent="0.2">
      <c r="A9" s="110"/>
      <c r="B9" s="108" t="str">
        <f>A_STR!B4</f>
        <v>"A" - SO 01 - Elektrorozvody střecha a ochr.před bleskem</v>
      </c>
      <c r="C9" s="109">
        <f>A_STR!I208</f>
        <v>0</v>
      </c>
      <c r="D9" s="111"/>
    </row>
    <row r="10" spans="1:4" x14ac:dyDescent="0.2">
      <c r="A10" s="110"/>
      <c r="B10" s="108"/>
      <c r="C10" s="109"/>
      <c r="D10" s="111"/>
    </row>
    <row r="11" spans="1:4" x14ac:dyDescent="0.2">
      <c r="A11" s="110"/>
      <c r="B11" s="108"/>
      <c r="C11" s="109"/>
      <c r="D11" s="111"/>
    </row>
    <row r="12" spans="1:4" ht="13.5" thickBot="1" x14ac:dyDescent="0.25">
      <c r="A12" s="112"/>
      <c r="B12" s="113"/>
      <c r="C12" s="114"/>
      <c r="D12" s="115"/>
    </row>
    <row r="13" spans="1:4" ht="13.5" thickBot="1" x14ac:dyDescent="0.25">
      <c r="A13" s="118"/>
      <c r="B13" s="119" t="s">
        <v>232</v>
      </c>
      <c r="C13" s="120">
        <f>SUM(C2:C12)</f>
        <v>0</v>
      </c>
      <c r="D13" s="121">
        <f>SUM(D2:D12)</f>
        <v>0</v>
      </c>
    </row>
    <row r="14" spans="1:4" x14ac:dyDescent="0.2">
      <c r="C14" s="107"/>
    </row>
    <row r="15" spans="1:4" ht="15.75" x14ac:dyDescent="0.25">
      <c r="A15" s="126"/>
      <c r="B15" s="126" t="s">
        <v>233</v>
      </c>
      <c r="C15" s="127">
        <f>C13+D13</f>
        <v>0</v>
      </c>
      <c r="D15" s="126"/>
    </row>
    <row r="16" spans="1:4" x14ac:dyDescent="0.2">
      <c r="C16" s="107"/>
    </row>
    <row r="17" spans="2:3" x14ac:dyDescent="0.2">
      <c r="B17" s="137">
        <v>43930</v>
      </c>
      <c r="C17" s="107"/>
    </row>
    <row r="18" spans="2:3" x14ac:dyDescent="0.2">
      <c r="C18" s="107"/>
    </row>
    <row r="19" spans="2:3" x14ac:dyDescent="0.2">
      <c r="C19" s="107"/>
    </row>
    <row r="20" spans="2:3" x14ac:dyDescent="0.2">
      <c r="C20" s="107"/>
    </row>
    <row r="21" spans="2:3" x14ac:dyDescent="0.2">
      <c r="C21" s="107"/>
    </row>
    <row r="22" spans="2:3" x14ac:dyDescent="0.2">
      <c r="C22" s="107"/>
    </row>
    <row r="23" spans="2:3" x14ac:dyDescent="0.2">
      <c r="C23" s="10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J209"/>
  <sheetViews>
    <sheetView workbookViewId="0"/>
  </sheetViews>
  <sheetFormatPr defaultColWidth="35.5703125" defaultRowHeight="12.75" x14ac:dyDescent="0.2"/>
  <cols>
    <col min="1" max="1" width="8" style="58" customWidth="1"/>
    <col min="2" max="2" width="63.5703125" style="105" customWidth="1"/>
    <col min="3" max="3" width="9.7109375" style="5" customWidth="1"/>
    <col min="4" max="4" width="9.7109375" style="47" customWidth="1"/>
    <col min="5" max="5" width="12.42578125" style="48" bestFit="1" customWidth="1"/>
    <col min="6" max="6" width="9.7109375" style="48" customWidth="1"/>
    <col min="7" max="8" width="13.28515625" style="6" customWidth="1"/>
    <col min="9" max="10" width="15.5703125" style="6" bestFit="1" customWidth="1"/>
    <col min="11" max="11" width="17.7109375" style="6" customWidth="1"/>
    <col min="12" max="16384" width="35.5703125" style="6"/>
  </cols>
  <sheetData>
    <row r="1" spans="1:10" x14ac:dyDescent="0.2">
      <c r="A1" s="59"/>
      <c r="B1" s="103"/>
      <c r="C1" s="61"/>
      <c r="D1" s="62"/>
      <c r="E1" s="176" t="s">
        <v>43</v>
      </c>
      <c r="F1" s="176"/>
      <c r="G1" s="177" t="s">
        <v>44</v>
      </c>
      <c r="H1" s="178"/>
      <c r="I1" s="101" t="s">
        <v>45</v>
      </c>
      <c r="J1" s="101" t="s">
        <v>46</v>
      </c>
    </row>
    <row r="2" spans="1:10" s="10" customFormat="1" ht="24" x14ac:dyDescent="0.2">
      <c r="A2" s="59"/>
      <c r="B2" s="103" t="s">
        <v>2</v>
      </c>
      <c r="C2" s="61" t="s">
        <v>3</v>
      </c>
      <c r="D2" s="62" t="s">
        <v>42</v>
      </c>
      <c r="E2" s="101" t="s">
        <v>47</v>
      </c>
      <c r="F2" s="101" t="s">
        <v>48</v>
      </c>
      <c r="G2" s="101" t="s">
        <v>47</v>
      </c>
      <c r="H2" s="101" t="s">
        <v>48</v>
      </c>
      <c r="I2" s="101" t="s">
        <v>4</v>
      </c>
      <c r="J2" s="101" t="s">
        <v>4</v>
      </c>
    </row>
    <row r="3" spans="1:10" ht="12.75" customHeight="1" x14ac:dyDescent="0.2">
      <c r="A3" s="59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31.5" x14ac:dyDescent="0.2">
      <c r="A4" s="52"/>
      <c r="B4" s="17" t="s">
        <v>250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s="69" customFormat="1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71"/>
      <c r="C9" s="28"/>
      <c r="D9" s="43"/>
      <c r="E9" s="76"/>
      <c r="F9" s="76"/>
      <c r="G9" s="81"/>
      <c r="H9" s="81"/>
      <c r="I9" s="82"/>
      <c r="J9" s="83"/>
    </row>
    <row r="10" spans="1:10" s="7" customFormat="1" x14ac:dyDescent="0.2">
      <c r="A10" s="54"/>
      <c r="B10" s="26" t="s">
        <v>235</v>
      </c>
      <c r="C10" s="3"/>
      <c r="D10" s="41"/>
      <c r="E10" s="76"/>
      <c r="F10" s="76"/>
      <c r="G10" s="8"/>
      <c r="H10" s="8"/>
      <c r="I10" s="9"/>
      <c r="J10" s="4"/>
    </row>
    <row r="11" spans="1:10" s="7" customFormat="1" ht="38.25" x14ac:dyDescent="0.2">
      <c r="A11" s="54">
        <v>11.000999999999999</v>
      </c>
      <c r="B11" s="19" t="s">
        <v>236</v>
      </c>
      <c r="C11" s="37" t="s">
        <v>108</v>
      </c>
      <c r="D11" s="36">
        <v>1</v>
      </c>
      <c r="E11" s="76"/>
      <c r="F11" s="76"/>
      <c r="G11" s="81">
        <f t="shared" ref="G11:G18" si="0">D11*E11</f>
        <v>0</v>
      </c>
      <c r="H11" s="81">
        <f t="shared" ref="H11:H18" si="1">D11*F11</f>
        <v>0</v>
      </c>
      <c r="I11" s="82">
        <f t="shared" ref="I11:I18" si="2">G11+H11</f>
        <v>0</v>
      </c>
      <c r="J11" s="83"/>
    </row>
    <row r="12" spans="1:10" s="7" customFormat="1" x14ac:dyDescent="0.2">
      <c r="A12" s="54">
        <v>11.002000000000001</v>
      </c>
      <c r="B12" s="18" t="s">
        <v>195</v>
      </c>
      <c r="C12" s="37" t="s">
        <v>1</v>
      </c>
      <c r="D12" s="36">
        <v>2</v>
      </c>
      <c r="E12" s="76"/>
      <c r="F12" s="76"/>
      <c r="G12" s="81">
        <f t="shared" si="0"/>
        <v>0</v>
      </c>
      <c r="H12" s="81">
        <f t="shared" si="1"/>
        <v>0</v>
      </c>
      <c r="I12" s="82">
        <f t="shared" si="2"/>
        <v>0</v>
      </c>
      <c r="J12" s="83"/>
    </row>
    <row r="13" spans="1:10" s="7" customFormat="1" x14ac:dyDescent="0.2">
      <c r="A13" s="54">
        <v>11.003</v>
      </c>
      <c r="B13" s="18" t="s">
        <v>324</v>
      </c>
      <c r="C13" s="37" t="s">
        <v>1</v>
      </c>
      <c r="D13" s="36">
        <v>1</v>
      </c>
      <c r="E13" s="76"/>
      <c r="F13" s="76"/>
      <c r="G13" s="81">
        <f t="shared" si="0"/>
        <v>0</v>
      </c>
      <c r="H13" s="81">
        <f t="shared" si="1"/>
        <v>0</v>
      </c>
      <c r="I13" s="82">
        <f t="shared" si="2"/>
        <v>0</v>
      </c>
      <c r="J13" s="83"/>
    </row>
    <row r="14" spans="1:10" s="7" customFormat="1" x14ac:dyDescent="0.2">
      <c r="A14" s="54">
        <v>11.004</v>
      </c>
      <c r="B14" s="29" t="s">
        <v>256</v>
      </c>
      <c r="C14" s="37" t="s">
        <v>1</v>
      </c>
      <c r="D14" s="36">
        <v>8</v>
      </c>
      <c r="E14" s="76"/>
      <c r="F14" s="76"/>
      <c r="G14" s="81">
        <f t="shared" si="0"/>
        <v>0</v>
      </c>
      <c r="H14" s="81">
        <f t="shared" si="1"/>
        <v>0</v>
      </c>
      <c r="I14" s="82">
        <f t="shared" si="2"/>
        <v>0</v>
      </c>
      <c r="J14" s="83"/>
    </row>
    <row r="15" spans="1:10" s="7" customFormat="1" x14ac:dyDescent="0.2">
      <c r="A15" s="54">
        <v>11.005000000000001</v>
      </c>
      <c r="B15" s="29" t="s">
        <v>239</v>
      </c>
      <c r="C15" s="37" t="s">
        <v>1</v>
      </c>
      <c r="D15" s="36">
        <v>3</v>
      </c>
      <c r="E15" s="76"/>
      <c r="F15" s="76"/>
      <c r="G15" s="81">
        <f t="shared" si="0"/>
        <v>0</v>
      </c>
      <c r="H15" s="81">
        <f t="shared" si="1"/>
        <v>0</v>
      </c>
      <c r="I15" s="82">
        <f t="shared" si="2"/>
        <v>0</v>
      </c>
      <c r="J15" s="83"/>
    </row>
    <row r="16" spans="1:10" s="7" customFormat="1" x14ac:dyDescent="0.2">
      <c r="A16" s="54">
        <v>11.006</v>
      </c>
      <c r="B16" s="29" t="s">
        <v>196</v>
      </c>
      <c r="C16" s="37" t="s">
        <v>108</v>
      </c>
      <c r="D16" s="36">
        <v>1</v>
      </c>
      <c r="E16" s="76"/>
      <c r="F16" s="76"/>
      <c r="G16" s="81">
        <f t="shared" si="0"/>
        <v>0</v>
      </c>
      <c r="H16" s="81">
        <f t="shared" si="1"/>
        <v>0</v>
      </c>
      <c r="I16" s="82">
        <f t="shared" si="2"/>
        <v>0</v>
      </c>
      <c r="J16" s="83"/>
    </row>
    <row r="17" spans="1:10" s="7" customFormat="1" x14ac:dyDescent="0.2">
      <c r="A17" s="54">
        <v>11.007</v>
      </c>
      <c r="B17" s="18" t="s">
        <v>320</v>
      </c>
      <c r="C17" s="37" t="s">
        <v>108</v>
      </c>
      <c r="D17" s="36">
        <v>1</v>
      </c>
      <c r="E17" s="76"/>
      <c r="F17" s="76"/>
      <c r="G17" s="81">
        <f t="shared" si="0"/>
        <v>0</v>
      </c>
      <c r="H17" s="81">
        <f t="shared" si="1"/>
        <v>0</v>
      </c>
      <c r="I17" s="82">
        <f t="shared" si="2"/>
        <v>0</v>
      </c>
      <c r="J17" s="83"/>
    </row>
    <row r="18" spans="1:10" s="7" customFormat="1" x14ac:dyDescent="0.2">
      <c r="A18" s="54">
        <v>11.007999999999999</v>
      </c>
      <c r="B18" s="18" t="s">
        <v>197</v>
      </c>
      <c r="C18" s="37" t="s">
        <v>1</v>
      </c>
      <c r="D18" s="36">
        <v>14</v>
      </c>
      <c r="E18" s="76"/>
      <c r="F18" s="76"/>
      <c r="G18" s="81">
        <f t="shared" si="0"/>
        <v>0</v>
      </c>
      <c r="H18" s="81">
        <f t="shared" si="1"/>
        <v>0</v>
      </c>
      <c r="I18" s="82">
        <f t="shared" si="2"/>
        <v>0</v>
      </c>
      <c r="J18" s="83"/>
    </row>
    <row r="19" spans="1:10" s="7" customFormat="1" x14ac:dyDescent="0.2">
      <c r="A19" s="54"/>
      <c r="B19" s="18" t="s">
        <v>249</v>
      </c>
      <c r="C19" s="37"/>
      <c r="D19" s="36"/>
      <c r="E19" s="76"/>
      <c r="F19" s="76"/>
      <c r="G19" s="81"/>
      <c r="H19" s="81"/>
      <c r="I19" s="82"/>
      <c r="J19" s="83"/>
    </row>
    <row r="20" spans="1:10" s="7" customFormat="1" ht="13.5" thickBot="1" x14ac:dyDescent="0.25">
      <c r="A20" s="54"/>
      <c r="B20" s="18"/>
      <c r="C20" s="37"/>
      <c r="D20" s="36"/>
      <c r="E20" s="76"/>
      <c r="F20" s="76"/>
      <c r="G20" s="81"/>
      <c r="H20" s="81"/>
      <c r="I20" s="82"/>
      <c r="J20" s="83"/>
    </row>
    <row r="21" spans="1:10" s="7" customFormat="1" ht="15.75" thickBot="1" x14ac:dyDescent="0.25">
      <c r="A21" s="54"/>
      <c r="B21" s="31" t="str">
        <f>CONCATENATE(B10," ","CELKEM")</f>
        <v>Rozvaděč RM510 CELKEM</v>
      </c>
      <c r="C21" s="32"/>
      <c r="D21" s="44"/>
      <c r="E21" s="77"/>
      <c r="F21" s="77"/>
      <c r="G21" s="84"/>
      <c r="H21" s="84"/>
      <c r="I21" s="85"/>
      <c r="J21" s="85">
        <f>SUM(I11:I20)</f>
        <v>0</v>
      </c>
    </row>
    <row r="22" spans="1:10" s="7" customFormat="1" x14ac:dyDescent="0.2">
      <c r="A22" s="54"/>
      <c r="B22" s="18"/>
      <c r="C22" s="37"/>
      <c r="D22" s="36"/>
      <c r="E22" s="76"/>
      <c r="F22" s="76"/>
      <c r="G22" s="81"/>
      <c r="H22" s="81"/>
      <c r="I22" s="82"/>
      <c r="J22" s="83"/>
    </row>
    <row r="23" spans="1:10" s="7" customFormat="1" x14ac:dyDescent="0.2">
      <c r="A23" s="54"/>
      <c r="B23" s="26" t="s">
        <v>237</v>
      </c>
      <c r="C23" s="3"/>
      <c r="D23" s="41"/>
      <c r="E23" s="76"/>
      <c r="F23" s="76"/>
      <c r="G23" s="8"/>
      <c r="H23" s="8"/>
      <c r="I23" s="9"/>
      <c r="J23" s="4"/>
    </row>
    <row r="24" spans="1:10" s="7" customFormat="1" ht="38.25" x14ac:dyDescent="0.2">
      <c r="A24" s="54">
        <v>11.009</v>
      </c>
      <c r="B24" s="19" t="s">
        <v>236</v>
      </c>
      <c r="C24" s="37" t="s">
        <v>108</v>
      </c>
      <c r="D24" s="36">
        <v>1</v>
      </c>
      <c r="E24" s="76"/>
      <c r="F24" s="76"/>
      <c r="G24" s="81">
        <f t="shared" ref="G24:G31" si="3">D24*E24</f>
        <v>0</v>
      </c>
      <c r="H24" s="81">
        <f t="shared" ref="H24:H31" si="4">D24*F24</f>
        <v>0</v>
      </c>
      <c r="I24" s="82">
        <f t="shared" ref="I24:I31" si="5">G24+H24</f>
        <v>0</v>
      </c>
      <c r="J24" s="83"/>
    </row>
    <row r="25" spans="1:10" s="7" customFormat="1" x14ac:dyDescent="0.2">
      <c r="A25" s="54">
        <v>11.01</v>
      </c>
      <c r="B25" s="18" t="s">
        <v>195</v>
      </c>
      <c r="C25" s="37" t="s">
        <v>1</v>
      </c>
      <c r="D25" s="36">
        <v>1</v>
      </c>
      <c r="E25" s="76"/>
      <c r="F25" s="76"/>
      <c r="G25" s="81">
        <f t="shared" si="3"/>
        <v>0</v>
      </c>
      <c r="H25" s="81">
        <f t="shared" si="4"/>
        <v>0</v>
      </c>
      <c r="I25" s="82">
        <f t="shared" si="5"/>
        <v>0</v>
      </c>
      <c r="J25" s="83"/>
    </row>
    <row r="26" spans="1:10" s="7" customFormat="1" x14ac:dyDescent="0.2">
      <c r="A26" s="54">
        <v>11.010999999999999</v>
      </c>
      <c r="B26" s="18" t="s">
        <v>324</v>
      </c>
      <c r="C26" s="37" t="s">
        <v>1</v>
      </c>
      <c r="D26" s="36">
        <v>1</v>
      </c>
      <c r="E26" s="76"/>
      <c r="F26" s="76"/>
      <c r="G26" s="81">
        <f t="shared" si="3"/>
        <v>0</v>
      </c>
      <c r="H26" s="81">
        <f t="shared" si="4"/>
        <v>0</v>
      </c>
      <c r="I26" s="82">
        <f t="shared" si="5"/>
        <v>0</v>
      </c>
      <c r="J26" s="83"/>
    </row>
    <row r="27" spans="1:10" s="7" customFormat="1" x14ac:dyDescent="0.2">
      <c r="A27" s="54">
        <v>11.012</v>
      </c>
      <c r="B27" s="29" t="s">
        <v>256</v>
      </c>
      <c r="C27" s="37" t="s">
        <v>1</v>
      </c>
      <c r="D27" s="36">
        <v>18</v>
      </c>
      <c r="E27" s="76"/>
      <c r="F27" s="76"/>
      <c r="G27" s="81">
        <f t="shared" si="3"/>
        <v>0</v>
      </c>
      <c r="H27" s="81">
        <f t="shared" si="4"/>
        <v>0</v>
      </c>
      <c r="I27" s="82">
        <f t="shared" si="5"/>
        <v>0</v>
      </c>
      <c r="J27" s="83"/>
    </row>
    <row r="28" spans="1:10" s="7" customFormat="1" x14ac:dyDescent="0.2">
      <c r="A28" s="54">
        <v>11.013</v>
      </c>
      <c r="B28" s="29" t="s">
        <v>239</v>
      </c>
      <c r="C28" s="37" t="s">
        <v>1</v>
      </c>
      <c r="D28" s="36">
        <v>3</v>
      </c>
      <c r="E28" s="76"/>
      <c r="F28" s="76"/>
      <c r="G28" s="81">
        <f t="shared" si="3"/>
        <v>0</v>
      </c>
      <c r="H28" s="81">
        <f t="shared" si="4"/>
        <v>0</v>
      </c>
      <c r="I28" s="82">
        <f t="shared" si="5"/>
        <v>0</v>
      </c>
      <c r="J28" s="83"/>
    </row>
    <row r="29" spans="1:10" s="7" customFormat="1" x14ac:dyDescent="0.2">
      <c r="A29" s="54">
        <v>11.013999999999999</v>
      </c>
      <c r="B29" s="29" t="s">
        <v>196</v>
      </c>
      <c r="C29" s="37" t="s">
        <v>108</v>
      </c>
      <c r="D29" s="36">
        <v>1</v>
      </c>
      <c r="E29" s="76"/>
      <c r="F29" s="76"/>
      <c r="G29" s="81">
        <f t="shared" si="3"/>
        <v>0</v>
      </c>
      <c r="H29" s="81">
        <f t="shared" si="4"/>
        <v>0</v>
      </c>
      <c r="I29" s="82">
        <f t="shared" si="5"/>
        <v>0</v>
      </c>
      <c r="J29" s="83"/>
    </row>
    <row r="30" spans="1:10" s="7" customFormat="1" x14ac:dyDescent="0.2">
      <c r="A30" s="54">
        <v>11.015000000000001</v>
      </c>
      <c r="B30" s="18" t="s">
        <v>329</v>
      </c>
      <c r="C30" s="37" t="s">
        <v>108</v>
      </c>
      <c r="D30" s="36">
        <v>1</v>
      </c>
      <c r="E30" s="76"/>
      <c r="F30" s="76"/>
      <c r="G30" s="81">
        <f t="shared" si="3"/>
        <v>0</v>
      </c>
      <c r="H30" s="81">
        <f t="shared" si="4"/>
        <v>0</v>
      </c>
      <c r="I30" s="82">
        <f t="shared" si="5"/>
        <v>0</v>
      </c>
      <c r="J30" s="83"/>
    </row>
    <row r="31" spans="1:10" s="7" customFormat="1" x14ac:dyDescent="0.2">
      <c r="A31" s="54">
        <v>11.016</v>
      </c>
      <c r="B31" s="18" t="s">
        <v>197</v>
      </c>
      <c r="C31" s="37" t="s">
        <v>1</v>
      </c>
      <c r="D31" s="36">
        <v>14</v>
      </c>
      <c r="E31" s="76"/>
      <c r="F31" s="76"/>
      <c r="G31" s="81">
        <f t="shared" si="3"/>
        <v>0</v>
      </c>
      <c r="H31" s="81">
        <f t="shared" si="4"/>
        <v>0</v>
      </c>
      <c r="I31" s="82">
        <f t="shared" si="5"/>
        <v>0</v>
      </c>
      <c r="J31" s="83"/>
    </row>
    <row r="32" spans="1:10" s="7" customFormat="1" x14ac:dyDescent="0.2">
      <c r="A32" s="54"/>
      <c r="B32" s="18" t="s">
        <v>249</v>
      </c>
      <c r="C32" s="37"/>
      <c r="D32" s="36"/>
      <c r="E32" s="76"/>
      <c r="F32" s="76"/>
      <c r="G32" s="81"/>
      <c r="H32" s="81"/>
      <c r="I32" s="82"/>
      <c r="J32" s="83"/>
    </row>
    <row r="33" spans="1:10" s="7" customFormat="1" ht="13.5" thickBot="1" x14ac:dyDescent="0.25">
      <c r="A33" s="54"/>
      <c r="B33" s="18"/>
      <c r="C33" s="37"/>
      <c r="D33" s="36"/>
      <c r="E33" s="76"/>
      <c r="F33" s="76"/>
      <c r="G33" s="81"/>
      <c r="H33" s="81"/>
      <c r="I33" s="82"/>
      <c r="J33" s="83"/>
    </row>
    <row r="34" spans="1:10" s="7" customFormat="1" ht="15.75" thickBot="1" x14ac:dyDescent="0.25">
      <c r="A34" s="54"/>
      <c r="B34" s="31" t="str">
        <f>CONCATENATE(B23," ","CELKEM")</f>
        <v>Rozvaděč RM520 CELKEM</v>
      </c>
      <c r="C34" s="32"/>
      <c r="D34" s="44"/>
      <c r="E34" s="77"/>
      <c r="F34" s="77"/>
      <c r="G34" s="84"/>
      <c r="H34" s="84"/>
      <c r="I34" s="85"/>
      <c r="J34" s="85">
        <f>SUM(I24:I33)</f>
        <v>0</v>
      </c>
    </row>
    <row r="35" spans="1:10" s="7" customFormat="1" x14ac:dyDescent="0.2">
      <c r="A35" s="54"/>
      <c r="B35" s="49"/>
      <c r="C35" s="28"/>
      <c r="D35" s="43"/>
      <c r="E35" s="76"/>
      <c r="F35" s="76"/>
      <c r="G35" s="81"/>
      <c r="H35" s="81"/>
      <c r="I35" s="82"/>
      <c r="J35" s="83"/>
    </row>
    <row r="36" spans="1:10" s="7" customFormat="1" x14ac:dyDescent="0.2">
      <c r="A36" s="54"/>
      <c r="B36" s="26" t="s">
        <v>238</v>
      </c>
      <c r="C36" s="3"/>
      <c r="D36" s="41"/>
      <c r="E36" s="76"/>
      <c r="F36" s="76"/>
      <c r="G36" s="8"/>
      <c r="H36" s="8"/>
      <c r="I36" s="9"/>
      <c r="J36" s="4"/>
    </row>
    <row r="37" spans="1:10" s="7" customFormat="1" ht="38.25" x14ac:dyDescent="0.2">
      <c r="A37" s="54">
        <v>11.016999999999999</v>
      </c>
      <c r="B37" s="19" t="s">
        <v>236</v>
      </c>
      <c r="C37" s="37" t="s">
        <v>108</v>
      </c>
      <c r="D37" s="36">
        <v>1</v>
      </c>
      <c r="E37" s="76"/>
      <c r="F37" s="76"/>
      <c r="G37" s="81">
        <f t="shared" ref="G37:G48" si="6">D37*E37</f>
        <v>0</v>
      </c>
      <c r="H37" s="81">
        <f t="shared" ref="H37:H48" si="7">D37*F37</f>
        <v>0</v>
      </c>
      <c r="I37" s="82">
        <f t="shared" ref="I37:I48" si="8">G37+H37</f>
        <v>0</v>
      </c>
      <c r="J37" s="83"/>
    </row>
    <row r="38" spans="1:10" s="7" customFormat="1" x14ac:dyDescent="0.2">
      <c r="A38" s="54">
        <v>11.018000000000001</v>
      </c>
      <c r="B38" s="18" t="s">
        <v>195</v>
      </c>
      <c r="C38" s="37" t="s">
        <v>1</v>
      </c>
      <c r="D38" s="36">
        <v>1</v>
      </c>
      <c r="E38" s="76"/>
      <c r="F38" s="76"/>
      <c r="G38" s="81">
        <f t="shared" si="6"/>
        <v>0</v>
      </c>
      <c r="H38" s="81">
        <f t="shared" si="7"/>
        <v>0</v>
      </c>
      <c r="I38" s="82">
        <f t="shared" si="8"/>
        <v>0</v>
      </c>
      <c r="J38" s="83"/>
    </row>
    <row r="39" spans="1:10" s="7" customFormat="1" x14ac:dyDescent="0.2">
      <c r="A39" s="54">
        <v>11.019</v>
      </c>
      <c r="B39" s="18" t="s">
        <v>240</v>
      </c>
      <c r="C39" s="37" t="s">
        <v>1</v>
      </c>
      <c r="D39" s="36">
        <v>10</v>
      </c>
      <c r="E39" s="76"/>
      <c r="F39" s="76"/>
      <c r="G39" s="81">
        <f t="shared" si="6"/>
        <v>0</v>
      </c>
      <c r="H39" s="81">
        <f t="shared" si="7"/>
        <v>0</v>
      </c>
      <c r="I39" s="82">
        <f t="shared" si="8"/>
        <v>0</v>
      </c>
      <c r="J39" s="83"/>
    </row>
    <row r="40" spans="1:10" s="7" customFormat="1" x14ac:dyDescent="0.2">
      <c r="A40" s="54">
        <v>11.02</v>
      </c>
      <c r="B40" s="18" t="s">
        <v>241</v>
      </c>
      <c r="C40" s="37" t="s">
        <v>1</v>
      </c>
      <c r="D40" s="36">
        <v>4</v>
      </c>
      <c r="E40" s="76"/>
      <c r="F40" s="76"/>
      <c r="G40" s="81">
        <f t="shared" si="6"/>
        <v>0</v>
      </c>
      <c r="H40" s="81">
        <f t="shared" si="7"/>
        <v>0</v>
      </c>
      <c r="I40" s="82">
        <f t="shared" si="8"/>
        <v>0</v>
      </c>
      <c r="J40" s="83"/>
    </row>
    <row r="41" spans="1:10" s="7" customFormat="1" x14ac:dyDescent="0.2">
      <c r="A41" s="54">
        <v>11.021000000000001</v>
      </c>
      <c r="B41" s="29" t="s">
        <v>242</v>
      </c>
      <c r="C41" s="37" t="s">
        <v>1</v>
      </c>
      <c r="D41" s="36">
        <v>3</v>
      </c>
      <c r="E41" s="76"/>
      <c r="F41" s="76"/>
      <c r="G41" s="81">
        <f t="shared" si="6"/>
        <v>0</v>
      </c>
      <c r="H41" s="81">
        <f t="shared" si="7"/>
        <v>0</v>
      </c>
      <c r="I41" s="82">
        <f t="shared" si="8"/>
        <v>0</v>
      </c>
      <c r="J41" s="83"/>
    </row>
    <row r="42" spans="1:10" s="7" customFormat="1" x14ac:dyDescent="0.2">
      <c r="A42" s="54">
        <v>11.022</v>
      </c>
      <c r="B42" s="29" t="s">
        <v>243</v>
      </c>
      <c r="C42" s="37" t="s">
        <v>1</v>
      </c>
      <c r="D42" s="36">
        <v>3</v>
      </c>
      <c r="E42" s="76"/>
      <c r="F42" s="76"/>
      <c r="G42" s="81">
        <f t="shared" si="6"/>
        <v>0</v>
      </c>
      <c r="H42" s="81">
        <f t="shared" si="7"/>
        <v>0</v>
      </c>
      <c r="I42" s="82">
        <f t="shared" si="8"/>
        <v>0</v>
      </c>
      <c r="J42" s="83"/>
    </row>
    <row r="43" spans="1:10" s="7" customFormat="1" x14ac:dyDescent="0.2">
      <c r="A43" s="54">
        <v>11.023</v>
      </c>
      <c r="B43" s="29" t="s">
        <v>244</v>
      </c>
      <c r="C43" s="37" t="s">
        <v>1</v>
      </c>
      <c r="D43" s="36">
        <v>2</v>
      </c>
      <c r="E43" s="76"/>
      <c r="F43" s="76"/>
      <c r="G43" s="81">
        <f t="shared" si="6"/>
        <v>0</v>
      </c>
      <c r="H43" s="81">
        <f t="shared" si="7"/>
        <v>0</v>
      </c>
      <c r="I43" s="82">
        <f t="shared" si="8"/>
        <v>0</v>
      </c>
      <c r="J43" s="83"/>
    </row>
    <row r="44" spans="1:10" s="7" customFormat="1" x14ac:dyDescent="0.2">
      <c r="A44" s="54">
        <v>11.023999999999999</v>
      </c>
      <c r="B44" s="29" t="s">
        <v>247</v>
      </c>
      <c r="C44" s="37" t="s">
        <v>1</v>
      </c>
      <c r="D44" s="36">
        <v>10</v>
      </c>
      <c r="E44" s="76"/>
      <c r="F44" s="76"/>
      <c r="G44" s="81">
        <f t="shared" si="6"/>
        <v>0</v>
      </c>
      <c r="H44" s="81">
        <f t="shared" si="7"/>
        <v>0</v>
      </c>
      <c r="I44" s="82">
        <f t="shared" si="8"/>
        <v>0</v>
      </c>
      <c r="J44" s="83"/>
    </row>
    <row r="45" spans="1:10" s="7" customFormat="1" x14ac:dyDescent="0.2">
      <c r="A45" s="54">
        <v>11.025</v>
      </c>
      <c r="B45" s="29" t="s">
        <v>23</v>
      </c>
      <c r="C45" s="37" t="s">
        <v>1</v>
      </c>
      <c r="D45" s="36">
        <v>10</v>
      </c>
      <c r="E45" s="76"/>
      <c r="F45" s="76"/>
      <c r="G45" s="81">
        <f t="shared" ref="G45" si="9">D45*E45</f>
        <v>0</v>
      </c>
      <c r="H45" s="81">
        <f t="shared" ref="H45" si="10">D45*F45</f>
        <v>0</v>
      </c>
      <c r="I45" s="82">
        <f t="shared" ref="I45" si="11">G45+H45</f>
        <v>0</v>
      </c>
      <c r="J45" s="83"/>
    </row>
    <row r="46" spans="1:10" s="7" customFormat="1" x14ac:dyDescent="0.2">
      <c r="A46" s="54">
        <v>11.026</v>
      </c>
      <c r="B46" s="29" t="s">
        <v>196</v>
      </c>
      <c r="C46" s="37" t="s">
        <v>108</v>
      </c>
      <c r="D46" s="36">
        <v>5</v>
      </c>
      <c r="E46" s="76"/>
      <c r="F46" s="76"/>
      <c r="G46" s="81">
        <f t="shared" si="6"/>
        <v>0</v>
      </c>
      <c r="H46" s="81">
        <f t="shared" si="7"/>
        <v>0</v>
      </c>
      <c r="I46" s="82">
        <f t="shared" si="8"/>
        <v>0</v>
      </c>
      <c r="J46" s="83"/>
    </row>
    <row r="47" spans="1:10" s="7" customFormat="1" x14ac:dyDescent="0.2">
      <c r="A47" s="54">
        <v>11.026999999999999</v>
      </c>
      <c r="B47" s="18" t="s">
        <v>326</v>
      </c>
      <c r="C47" s="37" t="s">
        <v>108</v>
      </c>
      <c r="D47" s="36">
        <v>5</v>
      </c>
      <c r="E47" s="76"/>
      <c r="F47" s="76"/>
      <c r="G47" s="81">
        <f t="shared" si="6"/>
        <v>0</v>
      </c>
      <c r="H47" s="81">
        <f t="shared" si="7"/>
        <v>0</v>
      </c>
      <c r="I47" s="82">
        <f t="shared" si="8"/>
        <v>0</v>
      </c>
      <c r="J47" s="83"/>
    </row>
    <row r="48" spans="1:10" s="7" customFormat="1" ht="25.5" x14ac:dyDescent="0.2">
      <c r="A48" s="54">
        <v>11.028</v>
      </c>
      <c r="B48" s="18" t="s">
        <v>245</v>
      </c>
      <c r="C48" s="37" t="s">
        <v>1</v>
      </c>
      <c r="D48" s="36">
        <v>7</v>
      </c>
      <c r="E48" s="76"/>
      <c r="F48" s="76"/>
      <c r="G48" s="81">
        <f t="shared" si="6"/>
        <v>0</v>
      </c>
      <c r="H48" s="81">
        <f t="shared" si="7"/>
        <v>0</v>
      </c>
      <c r="I48" s="82">
        <f t="shared" si="8"/>
        <v>0</v>
      </c>
      <c r="J48" s="83"/>
    </row>
    <row r="49" spans="1:10" s="7" customFormat="1" x14ac:dyDescent="0.2">
      <c r="A49" s="54">
        <v>11.029</v>
      </c>
      <c r="B49" s="18" t="s">
        <v>197</v>
      </c>
      <c r="C49" s="37" t="s">
        <v>1</v>
      </c>
      <c r="D49" s="36">
        <v>14</v>
      </c>
      <c r="E49" s="76"/>
      <c r="F49" s="76"/>
      <c r="G49" s="81">
        <f t="shared" ref="G49" si="12">D49*E49</f>
        <v>0</v>
      </c>
      <c r="H49" s="81">
        <f t="shared" ref="H49" si="13">D49*F49</f>
        <v>0</v>
      </c>
      <c r="I49" s="82">
        <f t="shared" ref="I49" si="14">G49+H49</f>
        <v>0</v>
      </c>
      <c r="J49" s="83"/>
    </row>
    <row r="50" spans="1:10" s="7" customFormat="1" x14ac:dyDescent="0.2">
      <c r="A50" s="54"/>
      <c r="B50" s="18" t="s">
        <v>249</v>
      </c>
      <c r="C50" s="37"/>
      <c r="D50" s="36"/>
      <c r="E50" s="76"/>
      <c r="F50" s="76"/>
      <c r="G50" s="81"/>
      <c r="H50" s="81"/>
      <c r="I50" s="82"/>
      <c r="J50" s="83"/>
    </row>
    <row r="51" spans="1:10" s="7" customFormat="1" ht="13.5" thickBot="1" x14ac:dyDescent="0.25">
      <c r="A51" s="54"/>
      <c r="B51" s="18"/>
      <c r="C51" s="37"/>
      <c r="D51" s="36"/>
      <c r="E51" s="76"/>
      <c r="F51" s="76"/>
      <c r="G51" s="81"/>
      <c r="H51" s="81"/>
      <c r="I51" s="82"/>
      <c r="J51" s="83"/>
    </row>
    <row r="52" spans="1:10" s="7" customFormat="1" ht="15.75" thickBot="1" x14ac:dyDescent="0.25">
      <c r="A52" s="54"/>
      <c r="B52" s="31" t="str">
        <f>CONCATENATE(B36," ","CELKEM")</f>
        <v>Rozvaděč RM530 CELKEM</v>
      </c>
      <c r="C52" s="32"/>
      <c r="D52" s="44"/>
      <c r="E52" s="77"/>
      <c r="F52" s="77"/>
      <c r="G52" s="84"/>
      <c r="H52" s="84"/>
      <c r="I52" s="85"/>
      <c r="J52" s="85">
        <f>SUM(I37:I51)</f>
        <v>0</v>
      </c>
    </row>
    <row r="53" spans="1:10" s="7" customFormat="1" x14ac:dyDescent="0.2">
      <c r="A53" s="54"/>
      <c r="B53" s="49"/>
      <c r="C53" s="28"/>
      <c r="D53" s="43"/>
      <c r="E53" s="76"/>
      <c r="F53" s="76"/>
      <c r="G53" s="81"/>
      <c r="H53" s="81"/>
      <c r="I53" s="82"/>
      <c r="J53" s="83"/>
    </row>
    <row r="54" spans="1:10" s="7" customFormat="1" x14ac:dyDescent="0.2">
      <c r="A54" s="54"/>
      <c r="B54" s="26" t="s">
        <v>276</v>
      </c>
      <c r="C54" s="3"/>
      <c r="D54" s="41"/>
      <c r="E54" s="76"/>
      <c r="F54" s="76"/>
      <c r="G54" s="128"/>
      <c r="H54" s="128"/>
      <c r="I54" s="129"/>
      <c r="J54" s="4"/>
    </row>
    <row r="55" spans="1:10" s="7" customFormat="1" ht="25.5" x14ac:dyDescent="0.2">
      <c r="A55" s="54">
        <v>11.03</v>
      </c>
      <c r="B55" s="19" t="s">
        <v>273</v>
      </c>
      <c r="C55" s="37" t="s">
        <v>108</v>
      </c>
      <c r="D55" s="36">
        <v>1</v>
      </c>
      <c r="E55" s="76"/>
      <c r="F55" s="76"/>
      <c r="G55" s="86">
        <f t="shared" ref="G55:G62" si="15">D55*E55</f>
        <v>0</v>
      </c>
      <c r="H55" s="86">
        <f t="shared" ref="H55:H62" si="16">D55*F55</f>
        <v>0</v>
      </c>
      <c r="I55" s="87">
        <f t="shared" ref="I55:I62" si="17">G55+H55</f>
        <v>0</v>
      </c>
      <c r="J55" s="83"/>
    </row>
    <row r="56" spans="1:10" s="7" customFormat="1" x14ac:dyDescent="0.2">
      <c r="A56" s="54">
        <v>11.031000000000001</v>
      </c>
      <c r="B56" s="18" t="s">
        <v>195</v>
      </c>
      <c r="C56" s="37" t="s">
        <v>1</v>
      </c>
      <c r="D56" s="36">
        <v>1</v>
      </c>
      <c r="E56" s="76"/>
      <c r="F56" s="76"/>
      <c r="G56" s="86">
        <f t="shared" si="15"/>
        <v>0</v>
      </c>
      <c r="H56" s="86">
        <f t="shared" si="16"/>
        <v>0</v>
      </c>
      <c r="I56" s="87">
        <f t="shared" si="17"/>
        <v>0</v>
      </c>
      <c r="J56" s="83"/>
    </row>
    <row r="57" spans="1:10" s="7" customFormat="1" x14ac:dyDescent="0.2">
      <c r="A57" s="54">
        <v>11.032</v>
      </c>
      <c r="B57" s="29" t="s">
        <v>318</v>
      </c>
      <c r="C57" s="37" t="s">
        <v>1</v>
      </c>
      <c r="D57" s="36">
        <v>1</v>
      </c>
      <c r="E57" s="76"/>
      <c r="F57" s="76"/>
      <c r="G57" s="86">
        <f t="shared" si="15"/>
        <v>0</v>
      </c>
      <c r="H57" s="86">
        <f t="shared" si="16"/>
        <v>0</v>
      </c>
      <c r="I57" s="87">
        <f t="shared" si="17"/>
        <v>0</v>
      </c>
      <c r="J57" s="83"/>
    </row>
    <row r="58" spans="1:10" s="7" customFormat="1" x14ac:dyDescent="0.2">
      <c r="A58" s="54">
        <v>11.032999999999999</v>
      </c>
      <c r="B58" s="29" t="s">
        <v>25</v>
      </c>
      <c r="C58" s="37" t="s">
        <v>1</v>
      </c>
      <c r="D58" s="36">
        <v>16</v>
      </c>
      <c r="E58" s="76"/>
      <c r="F58" s="76"/>
      <c r="G58" s="86">
        <f t="shared" si="15"/>
        <v>0</v>
      </c>
      <c r="H58" s="86">
        <f t="shared" si="16"/>
        <v>0</v>
      </c>
      <c r="I58" s="87">
        <f t="shared" si="17"/>
        <v>0</v>
      </c>
      <c r="J58" s="83"/>
    </row>
    <row r="59" spans="1:10" s="7" customFormat="1" x14ac:dyDescent="0.2">
      <c r="A59" s="54">
        <v>11.034000000000001</v>
      </c>
      <c r="B59" s="29" t="s">
        <v>274</v>
      </c>
      <c r="C59" s="37" t="s">
        <v>1</v>
      </c>
      <c r="D59" s="36">
        <v>8</v>
      </c>
      <c r="E59" s="76"/>
      <c r="F59" s="76"/>
      <c r="G59" s="86">
        <f t="shared" si="15"/>
        <v>0</v>
      </c>
      <c r="H59" s="86">
        <f t="shared" si="16"/>
        <v>0</v>
      </c>
      <c r="I59" s="87">
        <f t="shared" si="17"/>
        <v>0</v>
      </c>
      <c r="J59" s="83"/>
    </row>
    <row r="60" spans="1:10" s="7" customFormat="1" x14ac:dyDescent="0.2">
      <c r="A60" s="54">
        <v>11.035</v>
      </c>
      <c r="B60" s="29" t="s">
        <v>275</v>
      </c>
      <c r="C60" s="37" t="s">
        <v>1</v>
      </c>
      <c r="D60" s="36">
        <v>8</v>
      </c>
      <c r="E60" s="76"/>
      <c r="F60" s="76"/>
      <c r="G60" s="86">
        <f t="shared" si="15"/>
        <v>0</v>
      </c>
      <c r="H60" s="86">
        <f t="shared" si="16"/>
        <v>0</v>
      </c>
      <c r="I60" s="87">
        <f t="shared" si="17"/>
        <v>0</v>
      </c>
      <c r="J60" s="83"/>
    </row>
    <row r="61" spans="1:10" s="7" customFormat="1" x14ac:dyDescent="0.2">
      <c r="A61" s="54">
        <v>11.036</v>
      </c>
      <c r="B61" s="18" t="s">
        <v>326</v>
      </c>
      <c r="C61" s="37" t="s">
        <v>108</v>
      </c>
      <c r="D61" s="36">
        <v>1</v>
      </c>
      <c r="E61" s="76"/>
      <c r="F61" s="76"/>
      <c r="G61" s="86">
        <f t="shared" si="15"/>
        <v>0</v>
      </c>
      <c r="H61" s="86">
        <f t="shared" si="16"/>
        <v>0</v>
      </c>
      <c r="I61" s="87">
        <f t="shared" si="17"/>
        <v>0</v>
      </c>
      <c r="J61" s="83"/>
    </row>
    <row r="62" spans="1:10" s="7" customFormat="1" x14ac:dyDescent="0.2">
      <c r="A62" s="54">
        <v>11.037000000000001</v>
      </c>
      <c r="B62" s="18" t="s">
        <v>197</v>
      </c>
      <c r="C62" s="37" t="s">
        <v>1</v>
      </c>
      <c r="D62" s="36">
        <v>18</v>
      </c>
      <c r="E62" s="76"/>
      <c r="F62" s="76"/>
      <c r="G62" s="86">
        <f t="shared" si="15"/>
        <v>0</v>
      </c>
      <c r="H62" s="86">
        <f t="shared" si="16"/>
        <v>0</v>
      </c>
      <c r="I62" s="87">
        <f t="shared" si="17"/>
        <v>0</v>
      </c>
      <c r="J62" s="83"/>
    </row>
    <row r="63" spans="1:10" s="7" customFormat="1" ht="13.5" thickBot="1" x14ac:dyDescent="0.25">
      <c r="A63" s="54"/>
      <c r="B63" s="18"/>
      <c r="C63" s="37"/>
      <c r="D63" s="36"/>
      <c r="E63" s="76"/>
      <c r="F63" s="76"/>
      <c r="G63" s="86"/>
      <c r="H63" s="86"/>
      <c r="I63" s="87"/>
      <c r="J63" s="83"/>
    </row>
    <row r="64" spans="1:10" s="7" customFormat="1" ht="15.75" thickBot="1" x14ac:dyDescent="0.25">
      <c r="A64" s="54"/>
      <c r="B64" s="130" t="str">
        <f>CONCATENATE(B54," ","CELKEM")</f>
        <v>Rozvaděč RPO504 CELKEM</v>
      </c>
      <c r="C64" s="131"/>
      <c r="D64" s="132"/>
      <c r="E64" s="133"/>
      <c r="F64" s="133"/>
      <c r="G64" s="134"/>
      <c r="H64" s="134"/>
      <c r="I64" s="135"/>
      <c r="J64" s="135">
        <f>SUM(I55:I63)</f>
        <v>0</v>
      </c>
    </row>
    <row r="65" spans="1:10" s="7" customFormat="1" x14ac:dyDescent="0.2">
      <c r="A65" s="54"/>
      <c r="B65" s="49"/>
      <c r="C65" s="28"/>
      <c r="D65" s="43"/>
      <c r="E65" s="76"/>
      <c r="F65" s="76"/>
      <c r="G65" s="81"/>
      <c r="H65" s="81"/>
      <c r="I65" s="82"/>
      <c r="J65" s="83"/>
    </row>
    <row r="66" spans="1:10" s="7" customFormat="1" x14ac:dyDescent="0.2">
      <c r="A66" s="54"/>
      <c r="B66" s="49"/>
      <c r="C66" s="28"/>
      <c r="D66" s="43"/>
      <c r="E66" s="76"/>
      <c r="F66" s="76"/>
      <c r="G66" s="81"/>
      <c r="H66" s="81"/>
      <c r="I66" s="82"/>
      <c r="J66" s="83"/>
    </row>
    <row r="67" spans="1:10" s="7" customFormat="1" x14ac:dyDescent="0.2">
      <c r="A67" s="54"/>
      <c r="B67" s="26" t="s">
        <v>14</v>
      </c>
      <c r="C67" s="28"/>
      <c r="D67" s="43"/>
      <c r="E67" s="76"/>
      <c r="F67" s="76"/>
      <c r="G67" s="81"/>
      <c r="H67" s="81"/>
      <c r="I67" s="82"/>
      <c r="J67" s="82"/>
    </row>
    <row r="68" spans="1:10" s="7" customFormat="1" x14ac:dyDescent="0.2">
      <c r="A68" s="54"/>
      <c r="B68" s="30" t="s">
        <v>163</v>
      </c>
      <c r="C68" s="28"/>
      <c r="D68" s="43"/>
      <c r="E68" s="76"/>
      <c r="F68" s="76"/>
      <c r="G68" s="81"/>
      <c r="H68" s="81"/>
      <c r="I68" s="82"/>
      <c r="J68" s="82"/>
    </row>
    <row r="69" spans="1:10" s="7" customFormat="1" x14ac:dyDescent="0.2">
      <c r="A69" s="54">
        <v>11.038</v>
      </c>
      <c r="B69" s="14" t="s">
        <v>52</v>
      </c>
      <c r="C69" s="28" t="s">
        <v>1</v>
      </c>
      <c r="D69" s="43">
        <v>2</v>
      </c>
      <c r="E69" s="76"/>
      <c r="F69" s="76"/>
      <c r="G69" s="81">
        <f t="shared" ref="G69" si="18">D69*E69</f>
        <v>0</v>
      </c>
      <c r="H69" s="81">
        <f t="shared" ref="H69" si="19">D69*F69</f>
        <v>0</v>
      </c>
      <c r="I69" s="82">
        <f t="shared" ref="I69" si="20">G69+H69</f>
        <v>0</v>
      </c>
      <c r="J69" s="82"/>
    </row>
    <row r="70" spans="1:10" s="7" customFormat="1" x14ac:dyDescent="0.2">
      <c r="A70" s="54">
        <v>11.039</v>
      </c>
      <c r="B70" s="14" t="s">
        <v>111</v>
      </c>
      <c r="C70" s="28" t="s">
        <v>1</v>
      </c>
      <c r="D70" s="43">
        <v>1</v>
      </c>
      <c r="E70" s="76"/>
      <c r="F70" s="76"/>
      <c r="G70" s="81">
        <f>D70*E70</f>
        <v>0</v>
      </c>
      <c r="H70" s="81">
        <f>D70*F70</f>
        <v>0</v>
      </c>
      <c r="I70" s="82">
        <f>G70+H70</f>
        <v>0</v>
      </c>
      <c r="J70" s="82"/>
    </row>
    <row r="71" spans="1:10" s="7" customFormat="1" ht="25.5" x14ac:dyDescent="0.2">
      <c r="A71" s="54">
        <v>11.04</v>
      </c>
      <c r="B71" s="104" t="s">
        <v>248</v>
      </c>
      <c r="C71" s="28" t="s">
        <v>1</v>
      </c>
      <c r="D71" s="43">
        <v>1</v>
      </c>
      <c r="E71" s="76"/>
      <c r="F71" s="76"/>
      <c r="G71" s="81">
        <f t="shared" ref="G71" si="21">D71*E71</f>
        <v>0</v>
      </c>
      <c r="H71" s="81">
        <f t="shared" ref="H71" si="22">D71*F71</f>
        <v>0</v>
      </c>
      <c r="I71" s="82">
        <f t="shared" ref="I71" si="23">G71+H71</f>
        <v>0</v>
      </c>
      <c r="J71" s="82"/>
    </row>
    <row r="72" spans="1:10" s="7" customFormat="1" x14ac:dyDescent="0.2">
      <c r="A72" s="54"/>
      <c r="B72" s="18"/>
      <c r="C72" s="37"/>
      <c r="D72" s="36"/>
      <c r="E72" s="76"/>
      <c r="F72" s="76"/>
      <c r="G72" s="81"/>
      <c r="H72" s="81"/>
      <c r="I72" s="82"/>
      <c r="J72" s="83"/>
    </row>
    <row r="73" spans="1:10" s="7" customFormat="1" x14ac:dyDescent="0.2">
      <c r="A73" s="54"/>
      <c r="B73" s="26" t="s">
        <v>156</v>
      </c>
      <c r="C73" s="28"/>
      <c r="D73" s="43"/>
      <c r="E73" s="76"/>
      <c r="F73" s="76"/>
      <c r="G73" s="81"/>
      <c r="H73" s="81"/>
      <c r="I73" s="82"/>
      <c r="J73" s="82"/>
    </row>
    <row r="74" spans="1:10" s="7" customFormat="1" x14ac:dyDescent="0.2">
      <c r="A74" s="54"/>
      <c r="B74" s="30" t="s">
        <v>41</v>
      </c>
      <c r="C74" s="28"/>
      <c r="D74" s="43"/>
      <c r="E74" s="76"/>
      <c r="F74" s="76"/>
      <c r="G74" s="81"/>
      <c r="H74" s="81"/>
      <c r="I74" s="82"/>
      <c r="J74" s="82"/>
    </row>
    <row r="75" spans="1:10" s="7" customFormat="1" x14ac:dyDescent="0.2">
      <c r="A75" s="54"/>
      <c r="B75" s="14"/>
      <c r="C75" s="38"/>
      <c r="D75" s="36"/>
      <c r="E75" s="76"/>
      <c r="F75" s="76"/>
      <c r="G75" s="81"/>
      <c r="H75" s="81"/>
      <c r="I75" s="82"/>
      <c r="J75" s="82"/>
    </row>
    <row r="76" spans="1:10" s="7" customFormat="1" x14ac:dyDescent="0.2">
      <c r="A76" s="54">
        <v>11.041</v>
      </c>
      <c r="B76" s="14" t="s">
        <v>62</v>
      </c>
      <c r="C76" s="38" t="s">
        <v>0</v>
      </c>
      <c r="D76" s="36">
        <v>50</v>
      </c>
      <c r="E76" s="76"/>
      <c r="F76" s="76"/>
      <c r="G76" s="81">
        <f>D76*E76</f>
        <v>0</v>
      </c>
      <c r="H76" s="81">
        <f>D76*F76</f>
        <v>0</v>
      </c>
      <c r="I76" s="82">
        <f>G76+H76</f>
        <v>0</v>
      </c>
      <c r="J76" s="82"/>
    </row>
    <row r="77" spans="1:10" s="7" customFormat="1" x14ac:dyDescent="0.2">
      <c r="A77" s="54">
        <v>11.042</v>
      </c>
      <c r="B77" s="14" t="s">
        <v>72</v>
      </c>
      <c r="C77" s="38" t="s">
        <v>0</v>
      </c>
      <c r="D77" s="36">
        <v>50</v>
      </c>
      <c r="E77" s="76"/>
      <c r="F77" s="76"/>
      <c r="G77" s="81">
        <f>D77*E77</f>
        <v>0</v>
      </c>
      <c r="H77" s="81">
        <f>D77*F77</f>
        <v>0</v>
      </c>
      <c r="I77" s="82">
        <f>G77+H77</f>
        <v>0</v>
      </c>
      <c r="J77" s="82"/>
    </row>
    <row r="78" spans="1:10" s="7" customFormat="1" x14ac:dyDescent="0.2">
      <c r="A78" s="54">
        <v>11.042999999999999</v>
      </c>
      <c r="B78" s="14" t="s">
        <v>135</v>
      </c>
      <c r="C78" s="38" t="s">
        <v>0</v>
      </c>
      <c r="D78" s="36">
        <v>40</v>
      </c>
      <c r="E78" s="76"/>
      <c r="F78" s="76"/>
      <c r="G78" s="81">
        <f>D78*E78</f>
        <v>0</v>
      </c>
      <c r="H78" s="81">
        <f>D78*F78</f>
        <v>0</v>
      </c>
      <c r="I78" s="82">
        <f>G78+H78</f>
        <v>0</v>
      </c>
      <c r="J78" s="82"/>
    </row>
    <row r="79" spans="1:10" s="7" customFormat="1" x14ac:dyDescent="0.2">
      <c r="A79" s="54">
        <v>11.044</v>
      </c>
      <c r="B79" s="14" t="s">
        <v>26</v>
      </c>
      <c r="C79" s="38" t="s">
        <v>0</v>
      </c>
      <c r="D79" s="36">
        <v>40</v>
      </c>
      <c r="E79" s="76"/>
      <c r="F79" s="76"/>
      <c r="G79" s="81">
        <f>D79*E79</f>
        <v>0</v>
      </c>
      <c r="H79" s="81">
        <f>D79*F79</f>
        <v>0</v>
      </c>
      <c r="I79" s="82">
        <f>G79+H79</f>
        <v>0</v>
      </c>
      <c r="J79" s="82"/>
    </row>
    <row r="80" spans="1:10" s="7" customFormat="1" x14ac:dyDescent="0.2">
      <c r="A80" s="54"/>
      <c r="B80" s="14"/>
      <c r="C80" s="38"/>
      <c r="D80" s="36"/>
      <c r="E80" s="76"/>
      <c r="F80" s="76"/>
      <c r="G80" s="81"/>
      <c r="H80" s="81"/>
      <c r="I80" s="82"/>
      <c r="J80" s="82"/>
    </row>
    <row r="81" spans="1:10" s="7" customFormat="1" x14ac:dyDescent="0.2">
      <c r="A81" s="54">
        <v>11.045</v>
      </c>
      <c r="B81" s="14" t="s">
        <v>38</v>
      </c>
      <c r="C81" s="38" t="s">
        <v>0</v>
      </c>
      <c r="D81" s="36">
        <v>46</v>
      </c>
      <c r="E81" s="76"/>
      <c r="F81" s="76"/>
      <c r="G81" s="81">
        <f t="shared" ref="G81:G84" si="24">D81*E81</f>
        <v>0</v>
      </c>
      <c r="H81" s="81">
        <f t="shared" ref="H81:H84" si="25">D81*F81</f>
        <v>0</v>
      </c>
      <c r="I81" s="82">
        <f t="shared" ref="I81:I84" si="26">G81+H81</f>
        <v>0</v>
      </c>
      <c r="J81" s="82"/>
    </row>
    <row r="82" spans="1:10" s="7" customFormat="1" x14ac:dyDescent="0.2">
      <c r="A82" s="54">
        <v>11.045999999999999</v>
      </c>
      <c r="B82" s="14" t="s">
        <v>76</v>
      </c>
      <c r="C82" s="38" t="s">
        <v>0</v>
      </c>
      <c r="D82" s="36">
        <v>45</v>
      </c>
      <c r="E82" s="76"/>
      <c r="F82" s="76"/>
      <c r="G82" s="81">
        <f t="shared" si="24"/>
        <v>0</v>
      </c>
      <c r="H82" s="81">
        <f t="shared" si="25"/>
        <v>0</v>
      </c>
      <c r="I82" s="82">
        <f t="shared" si="26"/>
        <v>0</v>
      </c>
      <c r="J82" s="82"/>
    </row>
    <row r="83" spans="1:10" s="7" customFormat="1" x14ac:dyDescent="0.2">
      <c r="A83" s="54">
        <v>11.047000000000001</v>
      </c>
      <c r="B83" s="14" t="s">
        <v>136</v>
      </c>
      <c r="C83" s="38" t="s">
        <v>0</v>
      </c>
      <c r="D83" s="36">
        <v>45</v>
      </c>
      <c r="E83" s="76"/>
      <c r="F83" s="76"/>
      <c r="G83" s="81">
        <f t="shared" si="24"/>
        <v>0</v>
      </c>
      <c r="H83" s="81">
        <f t="shared" si="25"/>
        <v>0</v>
      </c>
      <c r="I83" s="82">
        <f t="shared" si="26"/>
        <v>0</v>
      </c>
      <c r="J83" s="82"/>
    </row>
    <row r="84" spans="1:10" s="7" customFormat="1" x14ac:dyDescent="0.2">
      <c r="A84" s="54">
        <v>11.048</v>
      </c>
      <c r="B84" s="15" t="s">
        <v>7</v>
      </c>
      <c r="C84" s="39" t="s">
        <v>1</v>
      </c>
      <c r="D84" s="70">
        <v>50</v>
      </c>
      <c r="E84" s="76"/>
      <c r="F84" s="76"/>
      <c r="G84" s="81">
        <f t="shared" si="24"/>
        <v>0</v>
      </c>
      <c r="H84" s="81">
        <f t="shared" si="25"/>
        <v>0</v>
      </c>
      <c r="I84" s="82">
        <f t="shared" si="26"/>
        <v>0</v>
      </c>
      <c r="J84" s="82"/>
    </row>
    <row r="85" spans="1:10" s="7" customFormat="1" ht="13.5" thickBot="1" x14ac:dyDescent="0.25">
      <c r="A85" s="54"/>
      <c r="B85" s="14"/>
      <c r="C85" s="38"/>
      <c r="D85" s="36"/>
      <c r="E85" s="76"/>
      <c r="F85" s="76"/>
      <c r="G85" s="81"/>
      <c r="H85" s="81"/>
      <c r="I85" s="82"/>
      <c r="J85" s="82"/>
    </row>
    <row r="86" spans="1:10" s="7" customFormat="1" ht="15.75" thickBot="1" x14ac:dyDescent="0.25">
      <c r="A86" s="55"/>
      <c r="B86" s="31" t="str">
        <f>CONCATENATE(B73," ","CELKEM")</f>
        <v>Kabely hlavní trasy CELKEM</v>
      </c>
      <c r="C86" s="32"/>
      <c r="D86" s="44"/>
      <c r="E86" s="77"/>
      <c r="F86" s="77"/>
      <c r="G86" s="84"/>
      <c r="H86" s="84"/>
      <c r="I86" s="85"/>
      <c r="J86" s="85">
        <f>SUM(I68:I84)</f>
        <v>0</v>
      </c>
    </row>
    <row r="87" spans="1:10" s="7" customFormat="1" x14ac:dyDescent="0.2">
      <c r="A87" s="54"/>
      <c r="B87" s="18"/>
      <c r="C87" s="37"/>
      <c r="D87" s="36"/>
      <c r="E87" s="76"/>
      <c r="F87" s="76"/>
      <c r="G87" s="81"/>
      <c r="H87" s="81"/>
      <c r="I87" s="82"/>
      <c r="J87" s="83"/>
    </row>
    <row r="88" spans="1:10" s="7" customFormat="1" x14ac:dyDescent="0.2">
      <c r="A88" s="54"/>
      <c r="B88" s="26" t="s">
        <v>116</v>
      </c>
      <c r="C88" s="28"/>
      <c r="D88" s="43"/>
      <c r="E88" s="76"/>
      <c r="F88" s="76"/>
      <c r="G88" s="81"/>
      <c r="H88" s="81"/>
      <c r="I88" s="82"/>
      <c r="J88" s="82"/>
    </row>
    <row r="89" spans="1:10" s="7" customFormat="1" x14ac:dyDescent="0.2">
      <c r="A89" s="54"/>
      <c r="B89" s="30" t="s">
        <v>41</v>
      </c>
      <c r="C89" s="28"/>
      <c r="D89" s="43"/>
      <c r="E89" s="76"/>
      <c r="F89" s="76"/>
      <c r="G89" s="81"/>
      <c r="H89" s="81"/>
      <c r="I89" s="82"/>
      <c r="J89" s="82"/>
    </row>
    <row r="90" spans="1:10" s="7" customFormat="1" x14ac:dyDescent="0.2">
      <c r="A90" s="54">
        <v>11.048999999999999</v>
      </c>
      <c r="B90" s="14" t="s">
        <v>19</v>
      </c>
      <c r="C90" s="38" t="s">
        <v>0</v>
      </c>
      <c r="D90" s="36">
        <v>30</v>
      </c>
      <c r="E90" s="76"/>
      <c r="F90" s="76"/>
      <c r="G90" s="81">
        <f t="shared" ref="G90:G98" si="27">D90*E90</f>
        <v>0</v>
      </c>
      <c r="H90" s="81">
        <f t="shared" ref="H90:H98" si="28">D90*F90</f>
        <v>0</v>
      </c>
      <c r="I90" s="82">
        <f t="shared" ref="I90:I98" si="29">G90+H90</f>
        <v>0</v>
      </c>
      <c r="J90" s="82"/>
    </row>
    <row r="91" spans="1:10" s="7" customFormat="1" x14ac:dyDescent="0.2">
      <c r="A91" s="54">
        <v>11.05</v>
      </c>
      <c r="B91" s="14" t="s">
        <v>15</v>
      </c>
      <c r="C91" s="38" t="s">
        <v>0</v>
      </c>
      <c r="D91" s="36">
        <v>130</v>
      </c>
      <c r="E91" s="76"/>
      <c r="F91" s="76"/>
      <c r="G91" s="81">
        <f t="shared" si="27"/>
        <v>0</v>
      </c>
      <c r="H91" s="81">
        <f t="shared" si="28"/>
        <v>0</v>
      </c>
      <c r="I91" s="82">
        <f t="shared" si="29"/>
        <v>0</v>
      </c>
      <c r="J91" s="82"/>
    </row>
    <row r="92" spans="1:10" s="7" customFormat="1" x14ac:dyDescent="0.2">
      <c r="A92" s="54">
        <v>11.051</v>
      </c>
      <c r="B92" s="14" t="s">
        <v>16</v>
      </c>
      <c r="C92" s="38" t="s">
        <v>0</v>
      </c>
      <c r="D92" s="36">
        <v>60</v>
      </c>
      <c r="E92" s="76"/>
      <c r="F92" s="76"/>
      <c r="G92" s="81">
        <f t="shared" si="27"/>
        <v>0</v>
      </c>
      <c r="H92" s="81">
        <f t="shared" si="28"/>
        <v>0</v>
      </c>
      <c r="I92" s="82">
        <f t="shared" si="29"/>
        <v>0</v>
      </c>
      <c r="J92" s="82"/>
    </row>
    <row r="93" spans="1:10" s="7" customFormat="1" x14ac:dyDescent="0.2">
      <c r="A93" s="54">
        <v>11.052</v>
      </c>
      <c r="B93" s="14" t="s">
        <v>17</v>
      </c>
      <c r="C93" s="38" t="s">
        <v>0</v>
      </c>
      <c r="D93" s="36">
        <v>50</v>
      </c>
      <c r="E93" s="76"/>
      <c r="F93" s="76"/>
      <c r="G93" s="81">
        <f t="shared" si="27"/>
        <v>0</v>
      </c>
      <c r="H93" s="81">
        <f t="shared" si="28"/>
        <v>0</v>
      </c>
      <c r="I93" s="82">
        <f t="shared" si="29"/>
        <v>0</v>
      </c>
      <c r="J93" s="82"/>
    </row>
    <row r="94" spans="1:10" s="7" customFormat="1" x14ac:dyDescent="0.2">
      <c r="A94" s="54">
        <v>11.053000000000001</v>
      </c>
      <c r="B94" s="14" t="s">
        <v>62</v>
      </c>
      <c r="C94" s="38" t="s">
        <v>0</v>
      </c>
      <c r="D94" s="36">
        <v>20</v>
      </c>
      <c r="E94" s="76"/>
      <c r="F94" s="76"/>
      <c r="G94" s="81">
        <f t="shared" si="27"/>
        <v>0</v>
      </c>
      <c r="H94" s="81">
        <f t="shared" si="28"/>
        <v>0</v>
      </c>
      <c r="I94" s="82">
        <f t="shared" si="29"/>
        <v>0</v>
      </c>
      <c r="J94" s="82"/>
    </row>
    <row r="95" spans="1:10" s="7" customFormat="1" x14ac:dyDescent="0.2">
      <c r="A95" s="54">
        <v>11.054</v>
      </c>
      <c r="B95" s="14" t="s">
        <v>117</v>
      </c>
      <c r="C95" s="38" t="s">
        <v>0</v>
      </c>
      <c r="D95" s="36">
        <v>12</v>
      </c>
      <c r="E95" s="76"/>
      <c r="F95" s="76"/>
      <c r="G95" s="81">
        <f t="shared" si="27"/>
        <v>0</v>
      </c>
      <c r="H95" s="81">
        <f t="shared" si="28"/>
        <v>0</v>
      </c>
      <c r="I95" s="82">
        <f t="shared" si="29"/>
        <v>0</v>
      </c>
      <c r="J95" s="82"/>
    </row>
    <row r="96" spans="1:10" s="7" customFormat="1" x14ac:dyDescent="0.2">
      <c r="A96" s="54">
        <v>11.055</v>
      </c>
      <c r="B96" s="14" t="s">
        <v>18</v>
      </c>
      <c r="C96" s="38" t="s">
        <v>0</v>
      </c>
      <c r="D96" s="36">
        <v>40</v>
      </c>
      <c r="E96" s="76"/>
      <c r="F96" s="76"/>
      <c r="G96" s="81">
        <f t="shared" si="27"/>
        <v>0</v>
      </c>
      <c r="H96" s="81">
        <f t="shared" si="28"/>
        <v>0</v>
      </c>
      <c r="I96" s="82">
        <f t="shared" si="29"/>
        <v>0</v>
      </c>
      <c r="J96" s="82"/>
    </row>
    <row r="97" spans="1:10" s="7" customFormat="1" x14ac:dyDescent="0.2">
      <c r="A97" s="54">
        <v>11.055999999999999</v>
      </c>
      <c r="B97" s="14" t="s">
        <v>72</v>
      </c>
      <c r="C97" s="38" t="s">
        <v>0</v>
      </c>
      <c r="D97" s="36">
        <v>30</v>
      </c>
      <c r="E97" s="76"/>
      <c r="F97" s="76"/>
      <c r="G97" s="81">
        <f t="shared" si="27"/>
        <v>0</v>
      </c>
      <c r="H97" s="81">
        <f t="shared" si="28"/>
        <v>0</v>
      </c>
      <c r="I97" s="82">
        <f t="shared" si="29"/>
        <v>0</v>
      </c>
      <c r="J97" s="82"/>
    </row>
    <row r="98" spans="1:10" s="7" customFormat="1" x14ac:dyDescent="0.2">
      <c r="A98" s="54">
        <v>11.057</v>
      </c>
      <c r="B98" s="15" t="s">
        <v>7</v>
      </c>
      <c r="C98" s="39" t="s">
        <v>1</v>
      </c>
      <c r="D98" s="70">
        <v>40</v>
      </c>
      <c r="E98" s="76"/>
      <c r="F98" s="76"/>
      <c r="G98" s="81">
        <f t="shared" si="27"/>
        <v>0</v>
      </c>
      <c r="H98" s="81">
        <f t="shared" si="28"/>
        <v>0</v>
      </c>
      <c r="I98" s="82">
        <f t="shared" si="29"/>
        <v>0</v>
      </c>
      <c r="J98" s="82"/>
    </row>
    <row r="99" spans="1:10" s="7" customFormat="1" ht="13.5" thickBot="1" x14ac:dyDescent="0.25">
      <c r="A99" s="54"/>
      <c r="B99" s="14"/>
      <c r="C99" s="38"/>
      <c r="D99" s="36"/>
      <c r="E99" s="76"/>
      <c r="F99" s="76"/>
      <c r="G99" s="81"/>
      <c r="H99" s="81"/>
      <c r="I99" s="82"/>
      <c r="J99" s="82"/>
    </row>
    <row r="100" spans="1:10" s="7" customFormat="1" ht="15.75" thickBot="1" x14ac:dyDescent="0.25">
      <c r="A100" s="55"/>
      <c r="B100" s="31" t="str">
        <f>CONCATENATE(B88," ","CELKEM")</f>
        <v>Kabely - osvětlení CELKEM</v>
      </c>
      <c r="C100" s="32"/>
      <c r="D100" s="44"/>
      <c r="E100" s="77"/>
      <c r="F100" s="77"/>
      <c r="G100" s="84"/>
      <c r="H100" s="84"/>
      <c r="I100" s="85"/>
      <c r="J100" s="85">
        <f>SUM(I88:I99)</f>
        <v>0</v>
      </c>
    </row>
    <row r="101" spans="1:10" s="7" customFormat="1" x14ac:dyDescent="0.2">
      <c r="A101" s="54"/>
      <c r="B101" s="18"/>
      <c r="C101" s="37"/>
      <c r="D101" s="36"/>
      <c r="E101" s="76"/>
      <c r="F101" s="76"/>
      <c r="G101" s="81"/>
      <c r="H101" s="81"/>
      <c r="I101" s="82"/>
      <c r="J101" s="83"/>
    </row>
    <row r="102" spans="1:10" s="7" customFormat="1" ht="15" x14ac:dyDescent="0.2">
      <c r="A102" s="94"/>
      <c r="B102" s="95" t="s">
        <v>157</v>
      </c>
      <c r="C102" s="96"/>
      <c r="D102" s="97"/>
      <c r="E102" s="76"/>
      <c r="F102" s="76"/>
      <c r="G102" s="81"/>
      <c r="H102" s="81"/>
      <c r="I102" s="82"/>
      <c r="J102" s="83"/>
    </row>
    <row r="103" spans="1:10" s="7" customFormat="1" x14ac:dyDescent="0.2">
      <c r="A103" s="54"/>
      <c r="B103" s="98" t="s">
        <v>41</v>
      </c>
      <c r="C103" s="37"/>
      <c r="D103" s="36"/>
      <c r="E103" s="76"/>
      <c r="F103" s="76"/>
      <c r="G103" s="81"/>
      <c r="H103" s="81"/>
      <c r="I103" s="82"/>
      <c r="J103" s="83"/>
    </row>
    <row r="104" spans="1:10" s="7" customFormat="1" ht="38.25" x14ac:dyDescent="0.2">
      <c r="A104" s="54"/>
      <c r="B104" s="98" t="s">
        <v>158</v>
      </c>
      <c r="C104" s="37"/>
      <c r="D104" s="36"/>
      <c r="E104" s="76"/>
      <c r="F104" s="76"/>
      <c r="G104" s="81"/>
      <c r="H104" s="81"/>
      <c r="I104" s="82"/>
      <c r="J104" s="83"/>
    </row>
    <row r="105" spans="1:10" s="7" customFormat="1" x14ac:dyDescent="0.2">
      <c r="A105" s="54"/>
      <c r="B105" s="18"/>
      <c r="C105" s="37"/>
      <c r="D105" s="36"/>
      <c r="E105" s="76"/>
      <c r="F105" s="76"/>
      <c r="G105" s="81"/>
      <c r="H105" s="81"/>
      <c r="I105" s="82"/>
      <c r="J105" s="83"/>
    </row>
    <row r="106" spans="1:10" s="7" customFormat="1" x14ac:dyDescent="0.2">
      <c r="A106" s="54">
        <v>11.058</v>
      </c>
      <c r="B106" s="18" t="s">
        <v>159</v>
      </c>
      <c r="C106" s="37" t="s">
        <v>160</v>
      </c>
      <c r="D106" s="36">
        <v>1</v>
      </c>
      <c r="E106" s="76"/>
      <c r="F106" s="76"/>
      <c r="G106" s="81">
        <f t="shared" ref="G106:G107" si="30">D106*E106</f>
        <v>0</v>
      </c>
      <c r="H106" s="81">
        <f t="shared" ref="H106:H107" si="31">D106*F106</f>
        <v>0</v>
      </c>
      <c r="I106" s="82">
        <f t="shared" ref="I106:I107" si="32">G106+H106</f>
        <v>0</v>
      </c>
      <c r="J106" s="83"/>
    </row>
    <row r="107" spans="1:10" s="7" customFormat="1" x14ac:dyDescent="0.2">
      <c r="A107" s="54">
        <v>11.058999999999999</v>
      </c>
      <c r="B107" s="18" t="s">
        <v>161</v>
      </c>
      <c r="C107" s="37" t="s">
        <v>162</v>
      </c>
      <c r="D107" s="36">
        <v>1</v>
      </c>
      <c r="E107" s="76"/>
      <c r="F107" s="76"/>
      <c r="G107" s="81">
        <f t="shared" si="30"/>
        <v>0</v>
      </c>
      <c r="H107" s="81">
        <f t="shared" si="31"/>
        <v>0</v>
      </c>
      <c r="I107" s="82">
        <f t="shared" si="32"/>
        <v>0</v>
      </c>
      <c r="J107" s="83"/>
    </row>
    <row r="108" spans="1:10" s="7" customFormat="1" ht="13.5" thickBot="1" x14ac:dyDescent="0.25">
      <c r="A108" s="54"/>
      <c r="B108" s="18"/>
      <c r="C108" s="37"/>
      <c r="D108" s="36"/>
      <c r="E108" s="76"/>
      <c r="F108" s="76"/>
      <c r="G108" s="81"/>
      <c r="H108" s="81"/>
      <c r="I108" s="82"/>
      <c r="J108" s="83"/>
    </row>
    <row r="109" spans="1:10" s="7" customFormat="1" ht="15.75" thickBot="1" x14ac:dyDescent="0.25">
      <c r="A109" s="55"/>
      <c r="B109" s="31" t="str">
        <f>CONCATENATE(B102," ","CELKEM")</f>
        <v>Kabely s funkční schopností při požáru CELKEM</v>
      </c>
      <c r="C109" s="32"/>
      <c r="D109" s="44"/>
      <c r="E109" s="77"/>
      <c r="F109" s="77"/>
      <c r="G109" s="84"/>
      <c r="H109" s="84"/>
      <c r="I109" s="85"/>
      <c r="J109" s="85">
        <f>SUM(I104:I107)</f>
        <v>0</v>
      </c>
    </row>
    <row r="110" spans="1:10" s="7" customFormat="1" x14ac:dyDescent="0.2">
      <c r="A110" s="54"/>
      <c r="B110" s="18"/>
      <c r="C110" s="37"/>
      <c r="D110" s="36"/>
      <c r="E110" s="76"/>
      <c r="F110" s="76"/>
      <c r="G110" s="81"/>
      <c r="H110" s="81"/>
      <c r="I110" s="82"/>
      <c r="J110" s="83"/>
    </row>
    <row r="111" spans="1:10" s="7" customFormat="1" x14ac:dyDescent="0.2">
      <c r="A111" s="54"/>
      <c r="B111" s="26" t="s">
        <v>28</v>
      </c>
      <c r="C111" s="28"/>
      <c r="D111" s="43"/>
      <c r="E111" s="76"/>
      <c r="F111" s="76"/>
      <c r="G111" s="81"/>
      <c r="H111" s="81"/>
      <c r="I111" s="82"/>
      <c r="J111" s="83"/>
    </row>
    <row r="112" spans="1:10" s="7" customFormat="1" ht="25.5" x14ac:dyDescent="0.2">
      <c r="A112" s="54"/>
      <c r="B112" s="30" t="s">
        <v>30</v>
      </c>
      <c r="C112" s="40"/>
      <c r="D112" s="36"/>
      <c r="E112" s="76"/>
      <c r="F112" s="76"/>
      <c r="G112" s="81"/>
      <c r="H112" s="81"/>
      <c r="I112" s="82"/>
      <c r="J112" s="83"/>
    </row>
    <row r="113" spans="1:10" s="7" customFormat="1" x14ac:dyDescent="0.2">
      <c r="A113" s="54">
        <v>11.06</v>
      </c>
      <c r="B113" s="15" t="s">
        <v>150</v>
      </c>
      <c r="C113" s="39" t="s">
        <v>0</v>
      </c>
      <c r="D113" s="70">
        <v>15</v>
      </c>
      <c r="E113" s="76"/>
      <c r="F113" s="76"/>
      <c r="G113" s="81">
        <f>D113*E113</f>
        <v>0</v>
      </c>
      <c r="H113" s="81">
        <f>D113*F113</f>
        <v>0</v>
      </c>
      <c r="I113" s="82">
        <f t="shared" ref="I113:I122" si="33">G113+H113</f>
        <v>0</v>
      </c>
      <c r="J113" s="83"/>
    </row>
    <row r="114" spans="1:10" s="7" customFormat="1" x14ac:dyDescent="0.2">
      <c r="A114" s="54">
        <v>11.061</v>
      </c>
      <c r="B114" s="15" t="s">
        <v>151</v>
      </c>
      <c r="C114" s="39" t="s">
        <v>0</v>
      </c>
      <c r="D114" s="70">
        <v>15</v>
      </c>
      <c r="E114" s="76"/>
      <c r="F114" s="76"/>
      <c r="G114" s="81">
        <f>D114*E114</f>
        <v>0</v>
      </c>
      <c r="H114" s="81">
        <f>D114*F114</f>
        <v>0</v>
      </c>
      <c r="I114" s="82">
        <f t="shared" si="33"/>
        <v>0</v>
      </c>
      <c r="J114" s="83"/>
    </row>
    <row r="115" spans="1:10" s="7" customFormat="1" x14ac:dyDescent="0.2">
      <c r="A115" s="54">
        <v>11.061999999999999</v>
      </c>
      <c r="B115" s="15" t="s">
        <v>175</v>
      </c>
      <c r="C115" s="39" t="s">
        <v>0</v>
      </c>
      <c r="D115" s="70">
        <v>10</v>
      </c>
      <c r="E115" s="76"/>
      <c r="F115" s="76"/>
      <c r="G115" s="81">
        <f t="shared" ref="G115:G122" si="34">D115*E115</f>
        <v>0</v>
      </c>
      <c r="H115" s="81">
        <f t="shared" ref="H115:H122" si="35">D115*F115</f>
        <v>0</v>
      </c>
      <c r="I115" s="82">
        <f>G115+H115</f>
        <v>0</v>
      </c>
      <c r="J115" s="83"/>
    </row>
    <row r="116" spans="1:10" s="7" customFormat="1" ht="25.5" x14ac:dyDescent="0.2">
      <c r="A116" s="54">
        <v>11.063000000000001</v>
      </c>
      <c r="B116" s="15" t="s">
        <v>109</v>
      </c>
      <c r="C116" s="39" t="s">
        <v>1</v>
      </c>
      <c r="D116" s="70">
        <v>12</v>
      </c>
      <c r="E116" s="76"/>
      <c r="F116" s="76"/>
      <c r="G116" s="81">
        <f>D116*E116</f>
        <v>0</v>
      </c>
      <c r="H116" s="81">
        <f>D116*F116</f>
        <v>0</v>
      </c>
      <c r="I116" s="82">
        <f t="shared" si="33"/>
        <v>0</v>
      </c>
      <c r="J116" s="83"/>
    </row>
    <row r="117" spans="1:10" s="7" customFormat="1" x14ac:dyDescent="0.2">
      <c r="A117" s="54">
        <v>11.064</v>
      </c>
      <c r="B117" s="15" t="s">
        <v>74</v>
      </c>
      <c r="C117" s="39" t="s">
        <v>0</v>
      </c>
      <c r="D117" s="70">
        <v>30</v>
      </c>
      <c r="E117" s="76"/>
      <c r="F117" s="76"/>
      <c r="G117" s="81">
        <f t="shared" si="34"/>
        <v>0</v>
      </c>
      <c r="H117" s="81">
        <f t="shared" si="35"/>
        <v>0</v>
      </c>
      <c r="I117" s="82">
        <f t="shared" si="33"/>
        <v>0</v>
      </c>
      <c r="J117" s="83"/>
    </row>
    <row r="118" spans="1:10" s="7" customFormat="1" x14ac:dyDescent="0.2">
      <c r="A118" s="54">
        <v>11.065</v>
      </c>
      <c r="B118" s="15" t="s">
        <v>75</v>
      </c>
      <c r="C118" s="39" t="s">
        <v>0</v>
      </c>
      <c r="D118" s="70">
        <v>10</v>
      </c>
      <c r="E118" s="76"/>
      <c r="F118" s="76"/>
      <c r="G118" s="81">
        <f t="shared" si="34"/>
        <v>0</v>
      </c>
      <c r="H118" s="81">
        <f t="shared" si="35"/>
        <v>0</v>
      </c>
      <c r="I118" s="82">
        <f t="shared" si="33"/>
        <v>0</v>
      </c>
      <c r="J118" s="83"/>
    </row>
    <row r="119" spans="1:10" s="7" customFormat="1" x14ac:dyDescent="0.2">
      <c r="A119" s="54">
        <v>11.066000000000001</v>
      </c>
      <c r="B119" s="15" t="s">
        <v>32</v>
      </c>
      <c r="C119" s="39" t="s">
        <v>0</v>
      </c>
      <c r="D119" s="70">
        <v>30</v>
      </c>
      <c r="E119" s="76"/>
      <c r="F119" s="76"/>
      <c r="G119" s="81">
        <f t="shared" si="34"/>
        <v>0</v>
      </c>
      <c r="H119" s="81">
        <f t="shared" si="35"/>
        <v>0</v>
      </c>
      <c r="I119" s="82">
        <f t="shared" si="33"/>
        <v>0</v>
      </c>
      <c r="J119" s="83"/>
    </row>
    <row r="120" spans="1:10" s="7" customFormat="1" x14ac:dyDescent="0.2">
      <c r="A120" s="54">
        <v>11.067</v>
      </c>
      <c r="B120" s="15" t="s">
        <v>33</v>
      </c>
      <c r="C120" s="39" t="s">
        <v>1</v>
      </c>
      <c r="D120" s="70">
        <v>6</v>
      </c>
      <c r="E120" s="76"/>
      <c r="F120" s="76"/>
      <c r="G120" s="81">
        <f t="shared" si="34"/>
        <v>0</v>
      </c>
      <c r="H120" s="81">
        <f t="shared" si="35"/>
        <v>0</v>
      </c>
      <c r="I120" s="82">
        <f t="shared" si="33"/>
        <v>0</v>
      </c>
      <c r="J120" s="83"/>
    </row>
    <row r="121" spans="1:10" s="7" customFormat="1" x14ac:dyDescent="0.2">
      <c r="A121" s="54">
        <v>11.068</v>
      </c>
      <c r="B121" s="15" t="s">
        <v>130</v>
      </c>
      <c r="C121" s="39" t="s">
        <v>1</v>
      </c>
      <c r="D121" s="70">
        <v>6</v>
      </c>
      <c r="E121" s="76"/>
      <c r="F121" s="76"/>
      <c r="G121" s="81">
        <f>D121*E121</f>
        <v>0</v>
      </c>
      <c r="H121" s="81">
        <f>D121*F121</f>
        <v>0</v>
      </c>
      <c r="I121" s="82">
        <f>G121+H121</f>
        <v>0</v>
      </c>
      <c r="J121" s="83"/>
    </row>
    <row r="122" spans="1:10" s="7" customFormat="1" x14ac:dyDescent="0.2">
      <c r="A122" s="54">
        <v>11.069000000000001</v>
      </c>
      <c r="B122" s="15" t="s">
        <v>106</v>
      </c>
      <c r="C122" s="39" t="s">
        <v>1</v>
      </c>
      <c r="D122" s="70">
        <v>22</v>
      </c>
      <c r="E122" s="76"/>
      <c r="F122" s="76"/>
      <c r="G122" s="81">
        <f t="shared" si="34"/>
        <v>0</v>
      </c>
      <c r="H122" s="81">
        <f t="shared" si="35"/>
        <v>0</v>
      </c>
      <c r="I122" s="82">
        <f t="shared" si="33"/>
        <v>0</v>
      </c>
      <c r="J122" s="83"/>
    </row>
    <row r="123" spans="1:10" s="7" customFormat="1" ht="12.75" customHeight="1" thickBot="1" x14ac:dyDescent="0.25">
      <c r="A123" s="54"/>
      <c r="B123" s="25"/>
      <c r="C123" s="28"/>
      <c r="D123" s="43"/>
      <c r="E123" s="76"/>
      <c r="F123" s="76"/>
      <c r="G123" s="81"/>
      <c r="H123" s="81"/>
      <c r="I123" s="82"/>
      <c r="J123" s="83"/>
    </row>
    <row r="124" spans="1:10" s="7" customFormat="1" ht="15.75" thickBot="1" x14ac:dyDescent="0.25">
      <c r="A124" s="55"/>
      <c r="B124" s="31" t="str">
        <f>CONCATENATE(B111," ","CELKEM")</f>
        <v>Úložný materiál CELKEM</v>
      </c>
      <c r="C124" s="32"/>
      <c r="D124" s="44"/>
      <c r="E124" s="77"/>
      <c r="F124" s="77"/>
      <c r="G124" s="84"/>
      <c r="H124" s="84"/>
      <c r="I124" s="85"/>
      <c r="J124" s="85">
        <f>SUM(I111:I123)</f>
        <v>0</v>
      </c>
    </row>
    <row r="125" spans="1:10" s="7" customFormat="1" ht="12" customHeight="1" x14ac:dyDescent="0.2">
      <c r="A125" s="54"/>
      <c r="B125" s="26"/>
      <c r="C125" s="28"/>
      <c r="D125" s="43"/>
      <c r="E125" s="76"/>
      <c r="F125" s="76"/>
      <c r="G125" s="81"/>
      <c r="H125" s="81"/>
      <c r="I125" s="82"/>
      <c r="J125" s="82"/>
    </row>
    <row r="126" spans="1:10" s="7" customFormat="1" ht="12" customHeight="1" x14ac:dyDescent="0.2">
      <c r="A126" s="54"/>
      <c r="B126" s="99" t="s">
        <v>246</v>
      </c>
      <c r="C126" s="40"/>
      <c r="D126" s="36"/>
      <c r="E126" s="76"/>
      <c r="F126" s="76"/>
      <c r="G126" s="81"/>
      <c r="H126" s="81"/>
      <c r="I126" s="82"/>
      <c r="J126" s="83"/>
    </row>
    <row r="127" spans="1:10" s="7" customFormat="1" ht="12" customHeight="1" x14ac:dyDescent="0.2">
      <c r="A127" s="54">
        <v>11.07</v>
      </c>
      <c r="B127" s="14" t="s">
        <v>18</v>
      </c>
      <c r="C127" s="38" t="s">
        <v>0</v>
      </c>
      <c r="D127" s="36">
        <v>98</v>
      </c>
      <c r="E127" s="76"/>
      <c r="F127" s="76"/>
      <c r="G127" s="81">
        <f t="shared" ref="G127:G132" si="36">D127*E127</f>
        <v>0</v>
      </c>
      <c r="H127" s="81">
        <f t="shared" ref="H127:H132" si="37">D127*F127</f>
        <v>0</v>
      </c>
      <c r="I127" s="82">
        <f t="shared" ref="I127:I132" si="38">G127+H127</f>
        <v>0</v>
      </c>
      <c r="J127" s="82"/>
    </row>
    <row r="128" spans="1:10" s="7" customFormat="1" ht="12" customHeight="1" x14ac:dyDescent="0.2">
      <c r="A128" s="54">
        <v>11.071</v>
      </c>
      <c r="B128" s="14" t="s">
        <v>72</v>
      </c>
      <c r="C128" s="38" t="s">
        <v>0</v>
      </c>
      <c r="D128" s="36">
        <v>20</v>
      </c>
      <c r="E128" s="76"/>
      <c r="F128" s="76"/>
      <c r="G128" s="81">
        <f t="shared" si="36"/>
        <v>0</v>
      </c>
      <c r="H128" s="81">
        <f t="shared" si="37"/>
        <v>0</v>
      </c>
      <c r="I128" s="82">
        <f t="shared" si="38"/>
        <v>0</v>
      </c>
      <c r="J128" s="82"/>
    </row>
    <row r="129" spans="1:10" s="7" customFormat="1" ht="12" customHeight="1" x14ac:dyDescent="0.2">
      <c r="A129" s="54">
        <v>11.071999999999999</v>
      </c>
      <c r="B129" s="15" t="s">
        <v>185</v>
      </c>
      <c r="C129" s="39" t="s">
        <v>1</v>
      </c>
      <c r="D129" s="70">
        <v>1</v>
      </c>
      <c r="E129" s="76"/>
      <c r="F129" s="76"/>
      <c r="G129" s="81">
        <f t="shared" si="36"/>
        <v>0</v>
      </c>
      <c r="H129" s="81">
        <f t="shared" si="37"/>
        <v>0</v>
      </c>
      <c r="I129" s="82">
        <f t="shared" si="38"/>
        <v>0</v>
      </c>
      <c r="J129" s="83"/>
    </row>
    <row r="130" spans="1:10" s="7" customFormat="1" ht="12" customHeight="1" x14ac:dyDescent="0.2">
      <c r="A130" s="54">
        <v>11.073</v>
      </c>
      <c r="B130" s="15" t="s">
        <v>186</v>
      </c>
      <c r="C130" s="39" t="s">
        <v>1</v>
      </c>
      <c r="D130" s="70">
        <v>1</v>
      </c>
      <c r="E130" s="76"/>
      <c r="F130" s="76"/>
      <c r="G130" s="81">
        <f t="shared" si="36"/>
        <v>0</v>
      </c>
      <c r="H130" s="81">
        <f t="shared" si="37"/>
        <v>0</v>
      </c>
      <c r="I130" s="82">
        <f t="shared" si="38"/>
        <v>0</v>
      </c>
      <c r="J130" s="83"/>
    </row>
    <row r="131" spans="1:10" s="7" customFormat="1" ht="12" customHeight="1" x14ac:dyDescent="0.2">
      <c r="A131" s="54">
        <v>11.074</v>
      </c>
      <c r="B131" s="15" t="s">
        <v>187</v>
      </c>
      <c r="C131" s="39" t="s">
        <v>1</v>
      </c>
      <c r="D131" s="70">
        <v>2</v>
      </c>
      <c r="E131" s="76"/>
      <c r="F131" s="76"/>
      <c r="G131" s="81">
        <f t="shared" si="36"/>
        <v>0</v>
      </c>
      <c r="H131" s="81">
        <f t="shared" si="37"/>
        <v>0</v>
      </c>
      <c r="I131" s="82">
        <f t="shared" si="38"/>
        <v>0</v>
      </c>
      <c r="J131" s="83"/>
    </row>
    <row r="132" spans="1:10" s="7" customFormat="1" ht="12" customHeight="1" x14ac:dyDescent="0.2">
      <c r="A132" s="54">
        <v>11.074999999999999</v>
      </c>
      <c r="B132" s="15" t="s">
        <v>188</v>
      </c>
      <c r="C132" s="39" t="s">
        <v>1</v>
      </c>
      <c r="D132" s="70">
        <v>1</v>
      </c>
      <c r="E132" s="76"/>
      <c r="F132" s="76"/>
      <c r="G132" s="81">
        <f t="shared" si="36"/>
        <v>0</v>
      </c>
      <c r="H132" s="81">
        <f t="shared" si="37"/>
        <v>0</v>
      </c>
      <c r="I132" s="82">
        <f t="shared" si="38"/>
        <v>0</v>
      </c>
      <c r="J132" s="83"/>
    </row>
    <row r="133" spans="1:10" s="7" customFormat="1" ht="12" customHeight="1" thickBot="1" x14ac:dyDescent="0.25">
      <c r="A133" s="54"/>
      <c r="B133" s="25"/>
      <c r="C133" s="28"/>
      <c r="D133" s="43"/>
      <c r="E133" s="76"/>
      <c r="F133" s="76"/>
      <c r="G133" s="81"/>
      <c r="H133" s="81"/>
      <c r="I133" s="82"/>
      <c r="J133" s="83"/>
    </row>
    <row r="134" spans="1:10" s="7" customFormat="1" ht="12" customHeight="1" thickBot="1" x14ac:dyDescent="0.25">
      <c r="A134" s="55"/>
      <c r="B134" s="31" t="str">
        <f>CONCATENATE(B126," ","CELKEM")</f>
        <v>Systém vyhřívání střešních vtoků CELKEM</v>
      </c>
      <c r="C134" s="32"/>
      <c r="D134" s="44"/>
      <c r="E134" s="77"/>
      <c r="F134" s="77"/>
      <c r="G134" s="84"/>
      <c r="H134" s="84"/>
      <c r="I134" s="85"/>
      <c r="J134" s="85">
        <f>SUM(I126:I133)</f>
        <v>0</v>
      </c>
    </row>
    <row r="135" spans="1:10" s="7" customFormat="1" ht="12" customHeight="1" x14ac:dyDescent="0.2">
      <c r="A135" s="54"/>
      <c r="B135" s="26"/>
      <c r="C135" s="28"/>
      <c r="D135" s="43"/>
      <c r="E135" s="76"/>
      <c r="F135" s="76"/>
      <c r="G135" s="81"/>
      <c r="H135" s="81"/>
      <c r="I135" s="82"/>
      <c r="J135" s="82"/>
    </row>
    <row r="136" spans="1:10" s="7" customFormat="1" ht="12" customHeight="1" x14ac:dyDescent="0.2">
      <c r="A136" s="54"/>
      <c r="B136" s="26"/>
      <c r="C136" s="28"/>
      <c r="D136" s="43"/>
      <c r="E136" s="76"/>
      <c r="F136" s="76"/>
      <c r="G136" s="81"/>
      <c r="H136" s="81"/>
      <c r="I136" s="82"/>
      <c r="J136" s="82"/>
    </row>
    <row r="137" spans="1:10" s="7" customFormat="1" x14ac:dyDescent="0.2">
      <c r="A137" s="54"/>
      <c r="B137" s="99" t="s">
        <v>181</v>
      </c>
      <c r="C137" s="40"/>
      <c r="D137" s="36"/>
      <c r="E137" s="76"/>
      <c r="F137" s="76"/>
      <c r="G137" s="81"/>
      <c r="H137" s="81"/>
      <c r="I137" s="82"/>
      <c r="J137" s="83"/>
    </row>
    <row r="138" spans="1:10" s="7" customFormat="1" x14ac:dyDescent="0.2">
      <c r="A138" s="54">
        <v>11.076000000000001</v>
      </c>
      <c r="B138" s="104" t="s">
        <v>208</v>
      </c>
      <c r="C138" s="39" t="s">
        <v>1</v>
      </c>
      <c r="D138" s="70">
        <v>2</v>
      </c>
      <c r="E138" s="76"/>
      <c r="F138" s="76"/>
      <c r="G138" s="81">
        <f t="shared" ref="G138:G139" si="39">D138*E138</f>
        <v>0</v>
      </c>
      <c r="H138" s="81">
        <f t="shared" ref="H138:H139" si="40">D138*F138</f>
        <v>0</v>
      </c>
      <c r="I138" s="82">
        <f t="shared" ref="I138:I139" si="41">G138+H138</f>
        <v>0</v>
      </c>
      <c r="J138" s="83"/>
    </row>
    <row r="139" spans="1:10" s="7" customFormat="1" ht="25.5" x14ac:dyDescent="0.2">
      <c r="A139" s="54">
        <v>11.077</v>
      </c>
      <c r="B139" s="104" t="s">
        <v>211</v>
      </c>
      <c r="C139" s="39" t="s">
        <v>1</v>
      </c>
      <c r="D139" s="70">
        <v>2</v>
      </c>
      <c r="E139" s="76"/>
      <c r="F139" s="76"/>
      <c r="G139" s="81">
        <f t="shared" si="39"/>
        <v>0</v>
      </c>
      <c r="H139" s="81">
        <f t="shared" si="40"/>
        <v>0</v>
      </c>
      <c r="I139" s="82">
        <f t="shared" si="41"/>
        <v>0</v>
      </c>
      <c r="J139" s="83"/>
    </row>
    <row r="140" spans="1:10" s="7" customFormat="1" ht="12.75" customHeight="1" thickBot="1" x14ac:dyDescent="0.25">
      <c r="A140" s="54"/>
      <c r="B140" s="25"/>
      <c r="C140" s="28"/>
      <c r="D140" s="43"/>
      <c r="E140" s="76"/>
      <c r="F140" s="76"/>
      <c r="G140" s="81"/>
      <c r="H140" s="81"/>
      <c r="I140" s="82"/>
      <c r="J140" s="83"/>
    </row>
    <row r="141" spans="1:10" s="7" customFormat="1" ht="15.75" thickBot="1" x14ac:dyDescent="0.25">
      <c r="A141" s="55"/>
      <c r="B141" s="31" t="str">
        <f>CONCATENATE(B137," ","CELKEM")</f>
        <v>Nouzové osvětlení CELKEM</v>
      </c>
      <c r="C141" s="32"/>
      <c r="D141" s="44"/>
      <c r="E141" s="77"/>
      <c r="F141" s="77"/>
      <c r="G141" s="84"/>
      <c r="H141" s="84"/>
      <c r="I141" s="85"/>
      <c r="J141" s="85">
        <f>SUM(I137:I140)</f>
        <v>0</v>
      </c>
    </row>
    <row r="142" spans="1:10" s="7" customFormat="1" ht="12" customHeight="1" x14ac:dyDescent="0.2">
      <c r="A142" s="54"/>
      <c r="B142" s="26"/>
      <c r="C142" s="28"/>
      <c r="D142" s="43"/>
      <c r="E142" s="76"/>
      <c r="F142" s="76"/>
      <c r="G142" s="81"/>
      <c r="H142" s="81"/>
      <c r="I142" s="82"/>
      <c r="J142" s="82"/>
    </row>
    <row r="143" spans="1:10" s="7" customFormat="1" x14ac:dyDescent="0.2">
      <c r="A143" s="54"/>
      <c r="B143" s="26" t="s">
        <v>13</v>
      </c>
      <c r="C143" s="28"/>
      <c r="D143" s="43"/>
      <c r="E143" s="76"/>
      <c r="F143" s="76"/>
      <c r="G143" s="81"/>
      <c r="H143" s="81"/>
      <c r="I143" s="82"/>
      <c r="J143" s="82"/>
    </row>
    <row r="144" spans="1:10" s="7" customFormat="1" ht="25.5" x14ac:dyDescent="0.2">
      <c r="A144" s="54"/>
      <c r="B144" s="30" t="s">
        <v>12</v>
      </c>
      <c r="C144" s="28"/>
      <c r="D144" s="43"/>
      <c r="E144" s="76"/>
      <c r="F144" s="76"/>
      <c r="G144" s="81"/>
      <c r="H144" s="81"/>
      <c r="I144" s="82"/>
      <c r="J144" s="82"/>
    </row>
    <row r="145" spans="1:10" s="7" customFormat="1" x14ac:dyDescent="0.2">
      <c r="A145" s="54">
        <v>11.077999999999999</v>
      </c>
      <c r="B145" s="14" t="s">
        <v>204</v>
      </c>
      <c r="C145" s="38" t="s">
        <v>1</v>
      </c>
      <c r="D145" s="36">
        <v>4</v>
      </c>
      <c r="E145" s="76"/>
      <c r="F145" s="76"/>
      <c r="G145" s="81">
        <f t="shared" ref="G145" si="42">D145*E145</f>
        <v>0</v>
      </c>
      <c r="H145" s="81">
        <f t="shared" ref="H145" si="43">D145*F145</f>
        <v>0</v>
      </c>
      <c r="I145" s="82">
        <f t="shared" ref="I145" si="44">G145+H145</f>
        <v>0</v>
      </c>
      <c r="J145" s="82"/>
    </row>
    <row r="146" spans="1:10" s="7" customFormat="1" x14ac:dyDescent="0.2">
      <c r="A146" s="54"/>
      <c r="B146" s="14"/>
      <c r="C146" s="38"/>
      <c r="D146" s="36"/>
      <c r="E146" s="76"/>
      <c r="F146" s="76"/>
      <c r="G146" s="81"/>
      <c r="H146" s="81"/>
      <c r="I146" s="82"/>
      <c r="J146" s="82"/>
    </row>
    <row r="147" spans="1:10" s="7" customFormat="1" ht="13.5" thickBot="1" x14ac:dyDescent="0.25">
      <c r="A147" s="54"/>
      <c r="B147" s="14"/>
      <c r="C147" s="38"/>
      <c r="D147" s="36"/>
      <c r="E147" s="76"/>
      <c r="F147" s="76"/>
      <c r="G147" s="81"/>
      <c r="H147" s="81"/>
      <c r="I147" s="82"/>
      <c r="J147" s="82"/>
    </row>
    <row r="148" spans="1:10" s="7" customFormat="1" ht="15.75" thickBot="1" x14ac:dyDescent="0.25">
      <c r="A148" s="55"/>
      <c r="B148" s="31" t="str">
        <f>CONCATENATE(B143," ","CELKEM")</f>
        <v>Svítidla CELKEM</v>
      </c>
      <c r="C148" s="32"/>
      <c r="D148" s="44"/>
      <c r="E148" s="77"/>
      <c r="F148" s="77"/>
      <c r="G148" s="84"/>
      <c r="H148" s="84"/>
      <c r="I148" s="85"/>
      <c r="J148" s="85">
        <f>SUM(I143:I146)</f>
        <v>0</v>
      </c>
    </row>
    <row r="149" spans="1:10" s="7" customFormat="1" ht="13.5" thickBot="1" x14ac:dyDescent="0.25">
      <c r="A149" s="54"/>
      <c r="B149" s="14"/>
      <c r="C149" s="38"/>
      <c r="D149" s="36"/>
      <c r="E149" s="76"/>
      <c r="F149" s="76"/>
      <c r="G149" s="81"/>
      <c r="H149" s="81"/>
      <c r="I149" s="82"/>
      <c r="J149" s="82"/>
    </row>
    <row r="150" spans="1:10" s="7" customFormat="1" ht="15.75" thickBot="1" x14ac:dyDescent="0.25">
      <c r="A150" s="55"/>
      <c r="B150" s="31" t="s">
        <v>218</v>
      </c>
      <c r="C150" s="32"/>
      <c r="D150" s="44"/>
      <c r="E150" s="77"/>
      <c r="F150" s="77"/>
      <c r="G150" s="84"/>
      <c r="H150" s="84"/>
      <c r="I150" s="85"/>
      <c r="J150" s="85"/>
    </row>
    <row r="151" spans="1:10" s="7" customFormat="1" x14ac:dyDescent="0.2">
      <c r="A151" s="54">
        <v>11.079000000000001</v>
      </c>
      <c r="B151" s="14" t="s">
        <v>221</v>
      </c>
      <c r="C151" s="38" t="s">
        <v>1</v>
      </c>
      <c r="D151" s="36">
        <v>10</v>
      </c>
      <c r="E151" s="76"/>
      <c r="F151" s="76"/>
      <c r="G151" s="81">
        <f t="shared" ref="G151:G152" si="45">D151*E151</f>
        <v>0</v>
      </c>
      <c r="H151" s="81">
        <f t="shared" ref="H151:H152" si="46">D151*F151</f>
        <v>0</v>
      </c>
      <c r="I151" s="82">
        <f t="shared" ref="I151:I152" si="47">G151+H151</f>
        <v>0</v>
      </c>
      <c r="J151" s="82"/>
    </row>
    <row r="152" spans="1:10" s="7" customFormat="1" x14ac:dyDescent="0.2">
      <c r="A152" s="54">
        <v>11.08</v>
      </c>
      <c r="B152" s="14" t="s">
        <v>222</v>
      </c>
      <c r="C152" s="38" t="s">
        <v>1</v>
      </c>
      <c r="D152" s="36">
        <v>28</v>
      </c>
      <c r="E152" s="76"/>
      <c r="F152" s="76"/>
      <c r="G152" s="81">
        <f t="shared" si="45"/>
        <v>0</v>
      </c>
      <c r="H152" s="81">
        <f t="shared" si="46"/>
        <v>0</v>
      </c>
      <c r="I152" s="82">
        <f t="shared" si="47"/>
        <v>0</v>
      </c>
      <c r="J152" s="82"/>
    </row>
    <row r="153" spans="1:10" s="7" customFormat="1" ht="13.5" thickBot="1" x14ac:dyDescent="0.25">
      <c r="A153" s="54"/>
      <c r="B153" s="14"/>
      <c r="C153" s="38"/>
      <c r="D153" s="36"/>
      <c r="E153" s="76"/>
      <c r="F153" s="76"/>
      <c r="G153" s="81"/>
      <c r="H153" s="81"/>
      <c r="I153" s="82"/>
      <c r="J153" s="82"/>
    </row>
    <row r="154" spans="1:10" s="7" customFormat="1" ht="15.75" thickBot="1" x14ac:dyDescent="0.25">
      <c r="A154" s="55"/>
      <c r="B154" s="31" t="str">
        <f>CONCATENATE(B150," ","CELKEM")</f>
        <v>Zapojení spotřebičů CELKEM</v>
      </c>
      <c r="C154" s="32"/>
      <c r="D154" s="44"/>
      <c r="E154" s="77"/>
      <c r="F154" s="77"/>
      <c r="G154" s="84"/>
      <c r="H154" s="84"/>
      <c r="I154" s="85"/>
      <c r="J154" s="85">
        <f>SUM(I151:I153)</f>
        <v>0</v>
      </c>
    </row>
    <row r="155" spans="1:10" s="7" customFormat="1" ht="13.5" thickBot="1" x14ac:dyDescent="0.25">
      <c r="A155" s="54"/>
      <c r="B155" s="26"/>
      <c r="C155" s="28"/>
      <c r="D155" s="43"/>
      <c r="E155" s="76"/>
      <c r="F155" s="76"/>
      <c r="G155" s="81"/>
      <c r="H155" s="81"/>
      <c r="I155" s="82"/>
      <c r="J155" s="82"/>
    </row>
    <row r="156" spans="1:10" s="7" customFormat="1" ht="15.75" thickBot="1" x14ac:dyDescent="0.25">
      <c r="A156" s="55"/>
      <c r="B156" s="31" t="s">
        <v>82</v>
      </c>
      <c r="C156" s="32"/>
      <c r="D156" s="44"/>
      <c r="E156" s="77"/>
      <c r="F156" s="77"/>
      <c r="G156" s="84"/>
      <c r="H156" s="84"/>
      <c r="I156" s="85"/>
      <c r="J156" s="85"/>
    </row>
    <row r="157" spans="1:10" s="7" customFormat="1" x14ac:dyDescent="0.2">
      <c r="A157" s="54"/>
      <c r="B157" s="22"/>
      <c r="C157" s="37"/>
      <c r="D157" s="36"/>
      <c r="E157" s="76"/>
      <c r="F157" s="76"/>
      <c r="G157" s="81"/>
      <c r="H157" s="81"/>
      <c r="I157" s="82"/>
      <c r="J157" s="82"/>
    </row>
    <row r="158" spans="1:10" s="51" customFormat="1" x14ac:dyDescent="0.2">
      <c r="A158" s="54">
        <v>11.081</v>
      </c>
      <c r="B158" s="14" t="s">
        <v>223</v>
      </c>
      <c r="C158" s="37" t="s">
        <v>0</v>
      </c>
      <c r="D158" s="36">
        <v>150</v>
      </c>
      <c r="E158" s="76"/>
      <c r="F158" s="76"/>
      <c r="G158" s="86">
        <f>D158*E158</f>
        <v>0</v>
      </c>
      <c r="H158" s="86">
        <f>D158*F158</f>
        <v>0</v>
      </c>
      <c r="I158" s="87">
        <f>G158+H158</f>
        <v>0</v>
      </c>
      <c r="J158" s="87"/>
    </row>
    <row r="159" spans="1:10" s="51" customFormat="1" x14ac:dyDescent="0.2">
      <c r="A159" s="54">
        <v>11.082000000000001</v>
      </c>
      <c r="B159" s="14" t="s">
        <v>224</v>
      </c>
      <c r="C159" s="37" t="s">
        <v>0</v>
      </c>
      <c r="D159" s="36">
        <v>42</v>
      </c>
      <c r="E159" s="76"/>
      <c r="F159" s="76"/>
      <c r="G159" s="86">
        <f>D159*E159</f>
        <v>0</v>
      </c>
      <c r="H159" s="86">
        <f>D159*F159</f>
        <v>0</v>
      </c>
      <c r="I159" s="87">
        <f>G159+H159</f>
        <v>0</v>
      </c>
      <c r="J159" s="87"/>
    </row>
    <row r="160" spans="1:10" s="51" customFormat="1" x14ac:dyDescent="0.2">
      <c r="A160" s="54">
        <v>11.083</v>
      </c>
      <c r="B160" s="14" t="s">
        <v>226</v>
      </c>
      <c r="C160" s="37" t="s">
        <v>0</v>
      </c>
      <c r="D160" s="36">
        <v>140</v>
      </c>
      <c r="E160" s="76"/>
      <c r="F160" s="76"/>
      <c r="G160" s="86">
        <f>D160*E160</f>
        <v>0</v>
      </c>
      <c r="H160" s="86">
        <f>D160*F160</f>
        <v>0</v>
      </c>
      <c r="I160" s="87">
        <f>G160+H160</f>
        <v>0</v>
      </c>
      <c r="J160" s="87"/>
    </row>
    <row r="161" spans="1:10" s="51" customFormat="1" x14ac:dyDescent="0.2">
      <c r="A161" s="54"/>
      <c r="B161" s="14" t="s">
        <v>84</v>
      </c>
      <c r="C161" s="37"/>
      <c r="D161" s="36"/>
      <c r="E161" s="76"/>
      <c r="F161" s="76"/>
      <c r="G161" s="86"/>
      <c r="H161" s="86"/>
      <c r="I161" s="87"/>
      <c r="J161" s="87"/>
    </row>
    <row r="162" spans="1:10" s="51" customFormat="1" x14ac:dyDescent="0.2">
      <c r="A162" s="54">
        <v>11.084</v>
      </c>
      <c r="B162" s="14" t="s">
        <v>83</v>
      </c>
      <c r="C162" s="37" t="s">
        <v>0</v>
      </c>
      <c r="D162" s="36">
        <v>180</v>
      </c>
      <c r="E162" s="76"/>
      <c r="F162" s="76"/>
      <c r="G162" s="86">
        <f>D162*E162</f>
        <v>0</v>
      </c>
      <c r="H162" s="86">
        <f>D162*F162</f>
        <v>0</v>
      </c>
      <c r="I162" s="87">
        <f>G162+H162</f>
        <v>0</v>
      </c>
      <c r="J162" s="87"/>
    </row>
    <row r="163" spans="1:10" s="51" customFormat="1" ht="25.5" x14ac:dyDescent="0.2">
      <c r="A163" s="54">
        <v>11.085000000000001</v>
      </c>
      <c r="B163" s="14" t="s">
        <v>225</v>
      </c>
      <c r="C163" s="37" t="s">
        <v>1</v>
      </c>
      <c r="D163" s="36">
        <v>10</v>
      </c>
      <c r="E163" s="76"/>
      <c r="F163" s="76"/>
      <c r="G163" s="86">
        <f>D163*E163</f>
        <v>0</v>
      </c>
      <c r="H163" s="86">
        <f>D163*F163</f>
        <v>0</v>
      </c>
      <c r="I163" s="87">
        <f>G163+H163</f>
        <v>0</v>
      </c>
      <c r="J163" s="87"/>
    </row>
    <row r="164" spans="1:10" s="51" customFormat="1" x14ac:dyDescent="0.2">
      <c r="A164" s="54"/>
      <c r="B164" s="14"/>
      <c r="C164" s="37"/>
      <c r="D164" s="36"/>
      <c r="E164" s="76"/>
      <c r="F164" s="76"/>
      <c r="G164" s="86"/>
      <c r="H164" s="86"/>
      <c r="I164" s="87"/>
      <c r="J164" s="87"/>
    </row>
    <row r="165" spans="1:10" s="51" customFormat="1" x14ac:dyDescent="0.2">
      <c r="A165" s="54"/>
      <c r="B165" s="26" t="s">
        <v>92</v>
      </c>
      <c r="C165" s="37"/>
      <c r="D165" s="36"/>
      <c r="E165" s="76"/>
      <c r="F165" s="76"/>
      <c r="G165" s="86"/>
      <c r="H165" s="86"/>
      <c r="I165" s="87"/>
      <c r="J165" s="87"/>
    </row>
    <row r="166" spans="1:10" s="51" customFormat="1" ht="25.5" x14ac:dyDescent="0.2">
      <c r="A166" s="54">
        <v>11.086</v>
      </c>
      <c r="B166" s="14" t="s">
        <v>193</v>
      </c>
      <c r="C166" s="37" t="s">
        <v>1</v>
      </c>
      <c r="D166" s="36">
        <v>8</v>
      </c>
      <c r="E166" s="76"/>
      <c r="F166" s="76"/>
      <c r="G166" s="86">
        <f>D166*E166</f>
        <v>0</v>
      </c>
      <c r="H166" s="86">
        <f>D166*F166</f>
        <v>0</v>
      </c>
      <c r="I166" s="87">
        <f>G166+H166</f>
        <v>0</v>
      </c>
      <c r="J166" s="87"/>
    </row>
    <row r="167" spans="1:10" s="51" customFormat="1" ht="25.5" x14ac:dyDescent="0.2">
      <c r="A167" s="54">
        <v>11.087</v>
      </c>
      <c r="B167" s="14" t="s">
        <v>194</v>
      </c>
      <c r="C167" s="37" t="s">
        <v>1</v>
      </c>
      <c r="D167" s="36">
        <v>2</v>
      </c>
      <c r="E167" s="76"/>
      <c r="F167" s="76"/>
      <c r="G167" s="86">
        <f>D167*E167</f>
        <v>0</v>
      </c>
      <c r="H167" s="86">
        <f>D167*F167</f>
        <v>0</v>
      </c>
      <c r="I167" s="87">
        <f>G167+H167</f>
        <v>0</v>
      </c>
      <c r="J167" s="87"/>
    </row>
    <row r="168" spans="1:10" s="51" customFormat="1" x14ac:dyDescent="0.2">
      <c r="A168" s="54"/>
      <c r="B168" s="14"/>
      <c r="C168" s="37"/>
      <c r="D168" s="36"/>
      <c r="E168" s="76"/>
      <c r="F168" s="76"/>
      <c r="G168" s="86"/>
      <c r="H168" s="86"/>
      <c r="I168" s="87"/>
      <c r="J168" s="87"/>
    </row>
    <row r="169" spans="1:10" s="51" customFormat="1" x14ac:dyDescent="0.2">
      <c r="A169" s="54"/>
      <c r="B169" s="26" t="s">
        <v>93</v>
      </c>
      <c r="C169" s="37"/>
      <c r="D169" s="36"/>
      <c r="E169" s="76"/>
      <c r="F169" s="76"/>
      <c r="G169" s="86"/>
      <c r="H169" s="86"/>
      <c r="I169" s="87"/>
      <c r="J169" s="87"/>
    </row>
    <row r="170" spans="1:10" s="51" customFormat="1" x14ac:dyDescent="0.2">
      <c r="A170" s="54">
        <v>11.087999999999999</v>
      </c>
      <c r="B170" s="14" t="s">
        <v>94</v>
      </c>
      <c r="C170" s="37" t="s">
        <v>1</v>
      </c>
      <c r="D170" s="36">
        <v>450</v>
      </c>
      <c r="E170" s="76"/>
      <c r="F170" s="76"/>
      <c r="G170" s="86">
        <f>D170*E170</f>
        <v>0</v>
      </c>
      <c r="H170" s="86">
        <f>D170*F170</f>
        <v>0</v>
      </c>
      <c r="I170" s="87">
        <f>G170+H170</f>
        <v>0</v>
      </c>
      <c r="J170" s="87"/>
    </row>
    <row r="171" spans="1:10" s="51" customFormat="1" x14ac:dyDescent="0.2">
      <c r="A171" s="54">
        <v>11.089</v>
      </c>
      <c r="B171" s="14" t="s">
        <v>142</v>
      </c>
      <c r="C171" s="37" t="s">
        <v>1</v>
      </c>
      <c r="D171" s="36">
        <v>350</v>
      </c>
      <c r="E171" s="78"/>
      <c r="F171" s="76"/>
      <c r="G171" s="86">
        <f>D171*E171</f>
        <v>0</v>
      </c>
      <c r="H171" s="86">
        <f>D171*F171</f>
        <v>0</v>
      </c>
      <c r="I171" s="87">
        <f>G171+H171</f>
        <v>0</v>
      </c>
      <c r="J171" s="87"/>
    </row>
    <row r="172" spans="1:10" s="51" customFormat="1" x14ac:dyDescent="0.2">
      <c r="A172" s="54"/>
      <c r="B172" s="14"/>
      <c r="C172" s="37"/>
      <c r="D172" s="36"/>
      <c r="E172" s="76"/>
      <c r="F172" s="76"/>
      <c r="G172" s="86"/>
      <c r="H172" s="86"/>
      <c r="I172" s="87"/>
      <c r="J172" s="87"/>
    </row>
    <row r="173" spans="1:10" s="51" customFormat="1" x14ac:dyDescent="0.2">
      <c r="A173" s="54"/>
      <c r="B173" s="26" t="s">
        <v>95</v>
      </c>
      <c r="C173" s="37"/>
      <c r="D173" s="36"/>
      <c r="E173" s="76"/>
      <c r="F173" s="76"/>
      <c r="G173" s="86"/>
      <c r="H173" s="86"/>
      <c r="I173" s="87"/>
      <c r="J173" s="87"/>
    </row>
    <row r="174" spans="1:10" s="51" customFormat="1" x14ac:dyDescent="0.2">
      <c r="A174" s="54">
        <v>11.09</v>
      </c>
      <c r="B174" s="14" t="s">
        <v>96</v>
      </c>
      <c r="C174" s="37" t="s">
        <v>1</v>
      </c>
      <c r="D174" s="36">
        <v>20</v>
      </c>
      <c r="E174" s="76"/>
      <c r="F174" s="76"/>
      <c r="G174" s="86">
        <f t="shared" ref="G174:G180" si="48">D174*E174</f>
        <v>0</v>
      </c>
      <c r="H174" s="86">
        <f t="shared" ref="H174:H180" si="49">D174*F174</f>
        <v>0</v>
      </c>
      <c r="I174" s="87">
        <f t="shared" ref="I174:I180" si="50">G174+H174</f>
        <v>0</v>
      </c>
      <c r="J174" s="87"/>
    </row>
    <row r="175" spans="1:10" s="51" customFormat="1" x14ac:dyDescent="0.2">
      <c r="A175" s="54">
        <v>11.090999999999999</v>
      </c>
      <c r="B175" s="14" t="s">
        <v>97</v>
      </c>
      <c r="C175" s="37" t="s">
        <v>1</v>
      </c>
      <c r="D175" s="36">
        <v>25</v>
      </c>
      <c r="E175" s="76"/>
      <c r="F175" s="76"/>
      <c r="G175" s="86">
        <f t="shared" si="48"/>
        <v>0</v>
      </c>
      <c r="H175" s="86">
        <f t="shared" si="49"/>
        <v>0</v>
      </c>
      <c r="I175" s="87">
        <f t="shared" si="50"/>
        <v>0</v>
      </c>
      <c r="J175" s="87"/>
    </row>
    <row r="176" spans="1:10" s="51" customFormat="1" x14ac:dyDescent="0.2">
      <c r="A176" s="54">
        <v>11.092000000000001</v>
      </c>
      <c r="B176" s="14" t="s">
        <v>98</v>
      </c>
      <c r="C176" s="37" t="s">
        <v>1</v>
      </c>
      <c r="D176" s="36">
        <v>30</v>
      </c>
      <c r="E176" s="76"/>
      <c r="F176" s="76"/>
      <c r="G176" s="86">
        <f t="shared" si="48"/>
        <v>0</v>
      </c>
      <c r="H176" s="86">
        <f t="shared" si="49"/>
        <v>0</v>
      </c>
      <c r="I176" s="87">
        <f t="shared" si="50"/>
        <v>0</v>
      </c>
      <c r="J176" s="87"/>
    </row>
    <row r="177" spans="1:10" s="51" customFormat="1" x14ac:dyDescent="0.2">
      <c r="A177" s="54">
        <v>11.093</v>
      </c>
      <c r="B177" s="14" t="s">
        <v>99</v>
      </c>
      <c r="C177" s="37" t="s">
        <v>1</v>
      </c>
      <c r="D177" s="36">
        <v>40</v>
      </c>
      <c r="E177" s="76"/>
      <c r="F177" s="76"/>
      <c r="G177" s="86">
        <f t="shared" si="48"/>
        <v>0</v>
      </c>
      <c r="H177" s="86">
        <f t="shared" si="49"/>
        <v>0</v>
      </c>
      <c r="I177" s="87">
        <f t="shared" si="50"/>
        <v>0</v>
      </c>
      <c r="J177" s="87"/>
    </row>
    <row r="178" spans="1:10" s="51" customFormat="1" x14ac:dyDescent="0.2">
      <c r="A178" s="54">
        <v>11.093999999999999</v>
      </c>
      <c r="B178" s="14" t="s">
        <v>177</v>
      </c>
      <c r="C178" s="37" t="s">
        <v>1</v>
      </c>
      <c r="D178" s="36">
        <v>10</v>
      </c>
      <c r="E178" s="76"/>
      <c r="F178" s="76"/>
      <c r="G178" s="86">
        <f>D178*E178</f>
        <v>0</v>
      </c>
      <c r="H178" s="86">
        <f>D178*F178</f>
        <v>0</v>
      </c>
      <c r="I178" s="87">
        <f>G178+H178</f>
        <v>0</v>
      </c>
      <c r="J178" s="87"/>
    </row>
    <row r="179" spans="1:10" s="51" customFormat="1" x14ac:dyDescent="0.2">
      <c r="A179" s="54">
        <v>11.095000000000001</v>
      </c>
      <c r="B179" s="14" t="s">
        <v>103</v>
      </c>
      <c r="C179" s="37" t="s">
        <v>1</v>
      </c>
      <c r="D179" s="36">
        <v>30</v>
      </c>
      <c r="E179" s="76"/>
      <c r="F179" s="76"/>
      <c r="G179" s="86">
        <f t="shared" si="48"/>
        <v>0</v>
      </c>
      <c r="H179" s="86">
        <f t="shared" si="49"/>
        <v>0</v>
      </c>
      <c r="I179" s="87">
        <f t="shared" si="50"/>
        <v>0</v>
      </c>
      <c r="J179" s="87"/>
    </row>
    <row r="180" spans="1:10" s="51" customFormat="1" x14ac:dyDescent="0.2">
      <c r="A180" s="54">
        <v>11.096</v>
      </c>
      <c r="B180" s="14" t="s">
        <v>105</v>
      </c>
      <c r="C180" s="37" t="s">
        <v>1</v>
      </c>
      <c r="D180" s="36">
        <v>10</v>
      </c>
      <c r="E180" s="76"/>
      <c r="F180" s="76"/>
      <c r="G180" s="86">
        <f t="shared" si="48"/>
        <v>0</v>
      </c>
      <c r="H180" s="86">
        <f t="shared" si="49"/>
        <v>0</v>
      </c>
      <c r="I180" s="87">
        <f t="shared" si="50"/>
        <v>0</v>
      </c>
      <c r="J180" s="87"/>
    </row>
    <row r="181" spans="1:10" s="51" customFormat="1" x14ac:dyDescent="0.2">
      <c r="A181" s="54"/>
      <c r="B181" s="26" t="s">
        <v>89</v>
      </c>
      <c r="C181" s="37"/>
      <c r="D181" s="36"/>
      <c r="E181" s="76"/>
      <c r="F181" s="76"/>
      <c r="G181" s="86"/>
      <c r="H181" s="86"/>
      <c r="I181" s="87"/>
      <c r="J181" s="87"/>
    </row>
    <row r="182" spans="1:10" s="51" customFormat="1" x14ac:dyDescent="0.2">
      <c r="A182" s="54">
        <v>11.097</v>
      </c>
      <c r="B182" s="14" t="s">
        <v>90</v>
      </c>
      <c r="C182" s="37" t="s">
        <v>1</v>
      </c>
      <c r="D182" s="36">
        <v>1</v>
      </c>
      <c r="E182" s="76"/>
      <c r="F182" s="76"/>
      <c r="G182" s="86">
        <f>D182*E182</f>
        <v>0</v>
      </c>
      <c r="H182" s="86">
        <f>D182*F182</f>
        <v>0</v>
      </c>
      <c r="I182" s="87">
        <f>G182+H182</f>
        <v>0</v>
      </c>
      <c r="J182" s="87"/>
    </row>
    <row r="183" spans="1:10" s="51" customFormat="1" x14ac:dyDescent="0.2">
      <c r="A183" s="54"/>
      <c r="B183" s="14"/>
      <c r="C183" s="37"/>
      <c r="D183" s="36"/>
      <c r="E183" s="76"/>
      <c r="F183" s="76"/>
      <c r="G183" s="86"/>
      <c r="H183" s="86"/>
      <c r="I183" s="87"/>
      <c r="J183" s="87"/>
    </row>
    <row r="184" spans="1:10" s="51" customFormat="1" x14ac:dyDescent="0.2">
      <c r="A184" s="54"/>
      <c r="B184" s="26" t="s">
        <v>140</v>
      </c>
      <c r="C184" s="37"/>
      <c r="D184" s="36"/>
      <c r="E184" s="76"/>
      <c r="F184" s="76"/>
      <c r="G184" s="86"/>
      <c r="H184" s="86"/>
      <c r="I184" s="87"/>
      <c r="J184" s="87"/>
    </row>
    <row r="185" spans="1:10" s="51" customFormat="1" x14ac:dyDescent="0.2">
      <c r="A185" s="54">
        <v>11.098000000000001</v>
      </c>
      <c r="B185" s="14" t="s">
        <v>141</v>
      </c>
      <c r="C185" s="37" t="s">
        <v>1</v>
      </c>
      <c r="D185" s="36">
        <v>10</v>
      </c>
      <c r="E185" s="76"/>
      <c r="F185" s="76"/>
      <c r="G185" s="86">
        <f>D185*E185</f>
        <v>0</v>
      </c>
      <c r="H185" s="86">
        <f>D185*F185</f>
        <v>0</v>
      </c>
      <c r="I185" s="87">
        <f>G185+H185</f>
        <v>0</v>
      </c>
      <c r="J185" s="87"/>
    </row>
    <row r="186" spans="1:10" s="51" customFormat="1" x14ac:dyDescent="0.2">
      <c r="A186" s="54"/>
      <c r="B186" s="14"/>
      <c r="C186" s="37"/>
      <c r="D186" s="36"/>
      <c r="E186" s="76"/>
      <c r="F186" s="76"/>
      <c r="G186" s="86"/>
      <c r="H186" s="86"/>
      <c r="I186" s="87"/>
      <c r="J186" s="87"/>
    </row>
    <row r="187" spans="1:10" s="51" customFormat="1" x14ac:dyDescent="0.2">
      <c r="A187" s="54"/>
      <c r="B187" s="26" t="s">
        <v>86</v>
      </c>
      <c r="C187" s="37"/>
      <c r="D187" s="36"/>
      <c r="E187" s="76"/>
      <c r="F187" s="76"/>
      <c r="G187" s="86"/>
      <c r="H187" s="86"/>
      <c r="I187" s="87"/>
      <c r="J187" s="87"/>
    </row>
    <row r="188" spans="1:10" s="51" customFormat="1" x14ac:dyDescent="0.2">
      <c r="A188" s="54">
        <v>11.099</v>
      </c>
      <c r="B188" s="14" t="s">
        <v>87</v>
      </c>
      <c r="C188" s="37" t="s">
        <v>0</v>
      </c>
      <c r="D188" s="36">
        <v>10</v>
      </c>
      <c r="E188" s="76"/>
      <c r="F188" s="76"/>
      <c r="G188" s="86">
        <f>D188*E188</f>
        <v>0</v>
      </c>
      <c r="H188" s="86">
        <f>D188*F188</f>
        <v>0</v>
      </c>
      <c r="I188" s="87">
        <f>G188+H188</f>
        <v>0</v>
      </c>
      <c r="J188" s="87"/>
    </row>
    <row r="189" spans="1:10" s="51" customFormat="1" x14ac:dyDescent="0.2">
      <c r="A189" s="54">
        <v>11.1</v>
      </c>
      <c r="B189" s="14" t="s">
        <v>88</v>
      </c>
      <c r="C189" s="37" t="s">
        <v>1</v>
      </c>
      <c r="D189" s="36">
        <v>10</v>
      </c>
      <c r="E189" s="76"/>
      <c r="F189" s="76"/>
      <c r="G189" s="86">
        <f>D189*E189</f>
        <v>0</v>
      </c>
      <c r="H189" s="86">
        <f>D189*F189</f>
        <v>0</v>
      </c>
      <c r="I189" s="87">
        <f>G189+H189</f>
        <v>0</v>
      </c>
      <c r="J189" s="87"/>
    </row>
    <row r="190" spans="1:10" s="51" customFormat="1" x14ac:dyDescent="0.2">
      <c r="A190" s="54"/>
      <c r="B190" s="14"/>
      <c r="C190" s="37"/>
      <c r="D190" s="36"/>
      <c r="E190" s="76"/>
      <c r="F190" s="76"/>
      <c r="G190" s="86"/>
      <c r="H190" s="86"/>
      <c r="I190" s="87"/>
      <c r="J190" s="87"/>
    </row>
    <row r="191" spans="1:10" s="51" customFormat="1" x14ac:dyDescent="0.2">
      <c r="A191" s="54"/>
      <c r="B191" s="26" t="s">
        <v>100</v>
      </c>
      <c r="C191" s="37"/>
      <c r="D191" s="36"/>
      <c r="E191" s="76"/>
      <c r="F191" s="76"/>
      <c r="G191" s="86"/>
      <c r="H191" s="86"/>
      <c r="I191" s="87"/>
      <c r="J191" s="87"/>
    </row>
    <row r="192" spans="1:10" s="51" customFormat="1" x14ac:dyDescent="0.2">
      <c r="A192" s="54">
        <v>11.101000000000001</v>
      </c>
      <c r="B192" s="14" t="s">
        <v>101</v>
      </c>
      <c r="C192" s="37" t="s">
        <v>0</v>
      </c>
      <c r="D192" s="36">
        <v>150</v>
      </c>
      <c r="E192" s="76"/>
      <c r="F192" s="76"/>
      <c r="G192" s="86">
        <f>D192*E192</f>
        <v>0</v>
      </c>
      <c r="H192" s="86">
        <f>D192*F192</f>
        <v>0</v>
      </c>
      <c r="I192" s="87">
        <f>G192+H192</f>
        <v>0</v>
      </c>
      <c r="J192" s="87"/>
    </row>
    <row r="193" spans="1:10" s="51" customFormat="1" x14ac:dyDescent="0.2">
      <c r="A193" s="54"/>
      <c r="B193" s="26" t="s">
        <v>102</v>
      </c>
      <c r="C193" s="37"/>
      <c r="D193" s="72"/>
      <c r="E193" s="76"/>
      <c r="F193" s="76"/>
      <c r="G193" s="86"/>
      <c r="H193" s="86"/>
      <c r="I193" s="87"/>
      <c r="J193" s="87"/>
    </row>
    <row r="194" spans="1:10" s="51" customFormat="1" x14ac:dyDescent="0.2">
      <c r="A194" s="54">
        <v>11.102</v>
      </c>
      <c r="B194" s="14" t="s">
        <v>101</v>
      </c>
      <c r="C194" s="37" t="s">
        <v>0</v>
      </c>
      <c r="D194" s="36">
        <v>150</v>
      </c>
      <c r="E194" s="76"/>
      <c r="F194" s="76"/>
      <c r="G194" s="86">
        <f>D194*E194</f>
        <v>0</v>
      </c>
      <c r="H194" s="86">
        <f>D194*F194</f>
        <v>0</v>
      </c>
      <c r="I194" s="87">
        <f>G194+H194</f>
        <v>0</v>
      </c>
      <c r="J194" s="87"/>
    </row>
    <row r="195" spans="1:10" s="7" customFormat="1" ht="13.5" thickBot="1" x14ac:dyDescent="0.25">
      <c r="A195" s="54"/>
      <c r="B195" s="14"/>
      <c r="C195" s="37"/>
      <c r="D195" s="36"/>
      <c r="E195" s="76"/>
      <c r="F195" s="76"/>
      <c r="G195" s="81"/>
      <c r="H195" s="81"/>
      <c r="I195" s="82"/>
      <c r="J195" s="82"/>
    </row>
    <row r="196" spans="1:10" s="7" customFormat="1" ht="15.75" thickBot="1" x14ac:dyDescent="0.25">
      <c r="A196" s="55"/>
      <c r="B196" s="31" t="str">
        <f>CONCATENATE(B156," ","CELKEM")</f>
        <v>Ochrana před bleskem CELKEM</v>
      </c>
      <c r="C196" s="32"/>
      <c r="D196" s="44"/>
      <c r="E196" s="77"/>
      <c r="F196" s="77"/>
      <c r="G196" s="84"/>
      <c r="H196" s="84"/>
      <c r="I196" s="85"/>
      <c r="J196" s="85">
        <f>SUM(I156:I195)</f>
        <v>0</v>
      </c>
    </row>
    <row r="197" spans="1:10" s="7" customFormat="1" ht="15" x14ac:dyDescent="0.2">
      <c r="A197" s="54"/>
      <c r="B197" s="25"/>
      <c r="C197" s="28"/>
      <c r="D197" s="43"/>
      <c r="E197" s="76"/>
      <c r="F197" s="76"/>
      <c r="G197" s="81"/>
      <c r="H197" s="81"/>
      <c r="I197" s="82"/>
      <c r="J197" s="82"/>
    </row>
    <row r="198" spans="1:10" s="7" customFormat="1" x14ac:dyDescent="0.2">
      <c r="A198" s="54"/>
      <c r="B198" s="22" t="s">
        <v>36</v>
      </c>
      <c r="C198" s="37"/>
      <c r="D198" s="36"/>
      <c r="E198" s="76"/>
      <c r="F198" s="76"/>
      <c r="G198" s="81"/>
      <c r="H198" s="81"/>
      <c r="I198" s="82"/>
      <c r="J198" s="82"/>
    </row>
    <row r="199" spans="1:10" s="7" customFormat="1" x14ac:dyDescent="0.2">
      <c r="A199" s="54">
        <v>11.103</v>
      </c>
      <c r="B199" s="14" t="s">
        <v>35</v>
      </c>
      <c r="C199" s="37" t="s">
        <v>6</v>
      </c>
      <c r="D199" s="36">
        <v>4</v>
      </c>
      <c r="E199" s="76"/>
      <c r="F199" s="76"/>
      <c r="G199" s="81">
        <f t="shared" ref="G199:G204" si="51">D199*E199</f>
        <v>0</v>
      </c>
      <c r="H199" s="81">
        <f t="shared" ref="H199:H204" si="52">D199*F199</f>
        <v>0</v>
      </c>
      <c r="I199" s="82">
        <f t="shared" ref="I199:I204" si="53">G199+H199</f>
        <v>0</v>
      </c>
      <c r="J199" s="82"/>
    </row>
    <row r="200" spans="1:10" s="7" customFormat="1" x14ac:dyDescent="0.2">
      <c r="A200" s="54">
        <v>11.103999999999999</v>
      </c>
      <c r="B200" s="14" t="s">
        <v>91</v>
      </c>
      <c r="C200" s="37" t="s">
        <v>6</v>
      </c>
      <c r="D200" s="36">
        <v>8</v>
      </c>
      <c r="E200" s="76"/>
      <c r="F200" s="76"/>
      <c r="G200" s="81">
        <f t="shared" si="51"/>
        <v>0</v>
      </c>
      <c r="H200" s="81">
        <f t="shared" si="52"/>
        <v>0</v>
      </c>
      <c r="I200" s="82">
        <f t="shared" si="53"/>
        <v>0</v>
      </c>
      <c r="J200" s="82"/>
    </row>
    <row r="201" spans="1:10" s="7" customFormat="1" x14ac:dyDescent="0.2">
      <c r="A201" s="54">
        <v>11.105</v>
      </c>
      <c r="B201" s="14" t="s">
        <v>37</v>
      </c>
      <c r="C201" s="37" t="s">
        <v>6</v>
      </c>
      <c r="D201" s="36">
        <v>4</v>
      </c>
      <c r="E201" s="76"/>
      <c r="F201" s="76"/>
      <c r="G201" s="81">
        <f t="shared" si="51"/>
        <v>0</v>
      </c>
      <c r="H201" s="81">
        <f t="shared" si="52"/>
        <v>0</v>
      </c>
      <c r="I201" s="82">
        <f t="shared" si="53"/>
        <v>0</v>
      </c>
      <c r="J201" s="82"/>
    </row>
    <row r="202" spans="1:10" s="7" customFormat="1" x14ac:dyDescent="0.2">
      <c r="A202" s="54"/>
      <c r="B202" s="14"/>
      <c r="C202" s="37"/>
      <c r="D202" s="36"/>
      <c r="E202" s="76"/>
      <c r="F202" s="76"/>
      <c r="G202" s="81"/>
      <c r="H202" s="81"/>
      <c r="I202" s="82"/>
      <c r="J202" s="82"/>
    </row>
    <row r="203" spans="1:10" s="7" customFormat="1" x14ac:dyDescent="0.2">
      <c r="A203" s="54">
        <v>11.106</v>
      </c>
      <c r="B203" s="14" t="s">
        <v>39</v>
      </c>
      <c r="C203" s="37" t="s">
        <v>6</v>
      </c>
      <c r="D203" s="36">
        <v>5</v>
      </c>
      <c r="E203" s="76"/>
      <c r="F203" s="76"/>
      <c r="G203" s="81">
        <f t="shared" si="51"/>
        <v>0</v>
      </c>
      <c r="H203" s="81">
        <f t="shared" si="52"/>
        <v>0</v>
      </c>
      <c r="I203" s="82">
        <f t="shared" si="53"/>
        <v>0</v>
      </c>
      <c r="J203" s="82"/>
    </row>
    <row r="204" spans="1:10" s="7" customFormat="1" x14ac:dyDescent="0.2">
      <c r="A204" s="54">
        <v>11.106999999999999</v>
      </c>
      <c r="B204" s="14" t="s">
        <v>104</v>
      </c>
      <c r="C204" s="37" t="s">
        <v>6</v>
      </c>
      <c r="D204" s="36">
        <v>2</v>
      </c>
      <c r="E204" s="76"/>
      <c r="F204" s="76"/>
      <c r="G204" s="81">
        <f t="shared" si="51"/>
        <v>0</v>
      </c>
      <c r="H204" s="81">
        <f t="shared" si="52"/>
        <v>0</v>
      </c>
      <c r="I204" s="82">
        <f t="shared" si="53"/>
        <v>0</v>
      </c>
      <c r="J204" s="82"/>
    </row>
    <row r="205" spans="1:10" s="7" customFormat="1" ht="13.5" thickBot="1" x14ac:dyDescent="0.25">
      <c r="A205" s="54"/>
      <c r="B205" s="14"/>
      <c r="C205" s="37"/>
      <c r="D205" s="36"/>
      <c r="E205" s="76"/>
      <c r="F205" s="76"/>
      <c r="G205" s="81"/>
      <c r="H205" s="81"/>
      <c r="I205" s="82"/>
      <c r="J205" s="82"/>
    </row>
    <row r="206" spans="1:10" s="7" customFormat="1" ht="15.75" thickBot="1" x14ac:dyDescent="0.25">
      <c r="A206" s="55"/>
      <c r="B206" s="31" t="str">
        <f>CONCATENATE(B198," ","CELKEM")</f>
        <v>Hodinové zúčtovací sazby CELKEM</v>
      </c>
      <c r="C206" s="32"/>
      <c r="D206" s="44"/>
      <c r="E206" s="77"/>
      <c r="F206" s="77"/>
      <c r="G206" s="84"/>
      <c r="H206" s="84"/>
      <c r="I206" s="85"/>
      <c r="J206" s="85">
        <f>SUM(I199:I204)</f>
        <v>0</v>
      </c>
    </row>
    <row r="207" spans="1:10" ht="13.5" thickBot="1" x14ac:dyDescent="0.25">
      <c r="A207" s="56"/>
      <c r="B207" s="20"/>
      <c r="C207" s="12"/>
      <c r="D207" s="45"/>
      <c r="E207" s="79"/>
      <c r="F207" s="79"/>
      <c r="G207" s="88"/>
      <c r="H207" s="88"/>
      <c r="I207" s="89"/>
      <c r="J207" s="90"/>
    </row>
    <row r="208" spans="1:10" ht="15.75" thickBot="1" x14ac:dyDescent="0.25">
      <c r="A208" s="55"/>
      <c r="B208" s="31" t="s">
        <v>11</v>
      </c>
      <c r="C208" s="32"/>
      <c r="D208" s="44"/>
      <c r="E208" s="77"/>
      <c r="F208" s="77"/>
      <c r="G208" s="84"/>
      <c r="H208" s="84"/>
      <c r="I208" s="85">
        <f>SUM(J4:J206)</f>
        <v>0</v>
      </c>
      <c r="J208" s="85"/>
    </row>
    <row r="209" spans="1:10" x14ac:dyDescent="0.2">
      <c r="A209" s="57"/>
      <c r="B209" s="21"/>
      <c r="C209" s="13"/>
      <c r="D209" s="46"/>
      <c r="E209" s="80"/>
      <c r="F209" s="80"/>
      <c r="G209" s="91"/>
      <c r="H209" s="91"/>
      <c r="I209" s="92"/>
      <c r="J209" s="93"/>
    </row>
  </sheetData>
  <autoFilter ref="A2:J209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179"/>
  <sheetViews>
    <sheetView workbookViewId="0"/>
  </sheetViews>
  <sheetFormatPr defaultColWidth="35.5703125" defaultRowHeight="12.75" x14ac:dyDescent="0.2"/>
  <cols>
    <col min="1" max="1" width="8" style="143" customWidth="1"/>
    <col min="2" max="2" width="63.5703125" style="105" customWidth="1"/>
    <col min="3" max="3" width="9.7109375" style="144" customWidth="1"/>
    <col min="4" max="4" width="9.7109375" style="145" customWidth="1"/>
    <col min="5" max="5" width="12.42578125" style="146" bestFit="1" customWidth="1"/>
    <col min="6" max="6" width="9.7109375" style="146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8"/>
      <c r="B1" s="103"/>
      <c r="C1" s="139"/>
      <c r="D1" s="140"/>
      <c r="E1" s="179" t="s">
        <v>43</v>
      </c>
      <c r="F1" s="179"/>
      <c r="G1" s="180" t="s">
        <v>44</v>
      </c>
      <c r="H1" s="181"/>
      <c r="I1" s="141" t="s">
        <v>45</v>
      </c>
      <c r="J1" s="141" t="s">
        <v>46</v>
      </c>
    </row>
    <row r="2" spans="1:10" s="142" customFormat="1" ht="24" x14ac:dyDescent="0.2">
      <c r="A2" s="138"/>
      <c r="B2" s="103" t="s">
        <v>2</v>
      </c>
      <c r="C2" s="139" t="s">
        <v>3</v>
      </c>
      <c r="D2" s="140" t="s">
        <v>42</v>
      </c>
      <c r="E2" s="141" t="s">
        <v>47</v>
      </c>
      <c r="F2" s="141" t="s">
        <v>48</v>
      </c>
      <c r="G2" s="141" t="s">
        <v>47</v>
      </c>
      <c r="H2" s="141" t="s">
        <v>48</v>
      </c>
      <c r="I2" s="141" t="s">
        <v>4</v>
      </c>
      <c r="J2" s="141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251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252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12.000999999999999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12.002000000000001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12.003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12.004</v>
      </c>
      <c r="B16" s="29" t="s">
        <v>321</v>
      </c>
      <c r="C16" s="37" t="s">
        <v>1</v>
      </c>
      <c r="D16" s="36">
        <v>6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12.005000000000001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12.006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12.007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12.007999999999999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12.009</v>
      </c>
      <c r="B21" s="18" t="s">
        <v>326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12.01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RE410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71"/>
      <c r="C25" s="28"/>
      <c r="D25" s="43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253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x14ac:dyDescent="0.2">
      <c r="A27" s="54">
        <v>12.010999999999999</v>
      </c>
      <c r="B27" s="19" t="s">
        <v>254</v>
      </c>
      <c r="C27" s="37" t="s">
        <v>1</v>
      </c>
      <c r="D27" s="36">
        <v>1</v>
      </c>
      <c r="E27" s="76"/>
      <c r="F27" s="76"/>
      <c r="G27" s="86">
        <f t="shared" ref="G27" si="3">D27*E27</f>
        <v>0</v>
      </c>
      <c r="H27" s="86">
        <f t="shared" ref="H27" si="4">D27*F27</f>
        <v>0</v>
      </c>
      <c r="I27" s="87">
        <f t="shared" ref="I27" si="5">G27+H27</f>
        <v>0</v>
      </c>
      <c r="J27" s="83"/>
    </row>
    <row r="28" spans="1:10" s="7" customFormat="1" ht="13.5" thickBot="1" x14ac:dyDescent="0.25">
      <c r="A28" s="54"/>
      <c r="B28" s="18"/>
      <c r="C28" s="37"/>
      <c r="D28" s="36"/>
      <c r="E28" s="76"/>
      <c r="F28" s="76"/>
      <c r="G28" s="81"/>
      <c r="H28" s="81"/>
      <c r="I28" s="82"/>
      <c r="J28" s="83"/>
    </row>
    <row r="29" spans="1:10" s="7" customFormat="1" ht="15.75" thickBot="1" x14ac:dyDescent="0.25">
      <c r="A29" s="54"/>
      <c r="B29" s="100" t="str">
        <f>CONCATENATE(B26," ","CELKEM")</f>
        <v>Rozvaděč RE420 CELKEM</v>
      </c>
      <c r="C29" s="32"/>
      <c r="D29" s="44"/>
      <c r="E29" s="77"/>
      <c r="F29" s="77"/>
      <c r="G29" s="84"/>
      <c r="H29" s="84"/>
      <c r="I29" s="85"/>
      <c r="J29" s="85">
        <f>SUM(I27:I28)</f>
        <v>0</v>
      </c>
    </row>
    <row r="30" spans="1:10" s="7" customFormat="1" x14ac:dyDescent="0.2">
      <c r="A30" s="54"/>
      <c r="B30" s="71"/>
      <c r="C30" s="28"/>
      <c r="D30" s="43"/>
      <c r="E30" s="76"/>
      <c r="F30" s="76"/>
      <c r="G30" s="81"/>
      <c r="H30" s="81"/>
      <c r="I30" s="82"/>
      <c r="J30" s="83"/>
    </row>
    <row r="31" spans="1:10" s="7" customFormat="1" x14ac:dyDescent="0.2">
      <c r="A31" s="54"/>
      <c r="B31" s="26" t="s">
        <v>277</v>
      </c>
      <c r="C31" s="3"/>
      <c r="D31" s="41"/>
      <c r="E31" s="76"/>
      <c r="F31" s="76"/>
      <c r="G31" s="128"/>
      <c r="H31" s="128"/>
      <c r="I31" s="129"/>
      <c r="J31" s="4"/>
    </row>
    <row r="32" spans="1:10" s="51" customFormat="1" ht="25.5" x14ac:dyDescent="0.2">
      <c r="A32" s="54">
        <v>12.012</v>
      </c>
      <c r="B32" s="19" t="s">
        <v>273</v>
      </c>
      <c r="C32" s="37" t="s">
        <v>108</v>
      </c>
      <c r="D32" s="36">
        <v>1</v>
      </c>
      <c r="E32" s="76"/>
      <c r="F32" s="76"/>
      <c r="G32" s="86">
        <f t="shared" ref="G32:G41" si="6">D32*E32</f>
        <v>0</v>
      </c>
      <c r="H32" s="86">
        <f t="shared" ref="H32:H41" si="7">D32*F32</f>
        <v>0</v>
      </c>
      <c r="I32" s="87">
        <f t="shared" ref="I32:I41" si="8">G32+H32</f>
        <v>0</v>
      </c>
      <c r="J32" s="83"/>
    </row>
    <row r="33" spans="1:10" s="51" customFormat="1" x14ac:dyDescent="0.2">
      <c r="A33" s="54">
        <v>12.013</v>
      </c>
      <c r="B33" s="18" t="s">
        <v>195</v>
      </c>
      <c r="C33" s="37" t="s">
        <v>1</v>
      </c>
      <c r="D33" s="36">
        <v>1</v>
      </c>
      <c r="E33" s="76"/>
      <c r="F33" s="76"/>
      <c r="G33" s="86">
        <f t="shared" si="6"/>
        <v>0</v>
      </c>
      <c r="H33" s="86">
        <f t="shared" si="7"/>
        <v>0</v>
      </c>
      <c r="I33" s="87">
        <f t="shared" si="8"/>
        <v>0</v>
      </c>
      <c r="J33" s="83"/>
    </row>
    <row r="34" spans="1:10" s="51" customFormat="1" x14ac:dyDescent="0.2">
      <c r="A34" s="54">
        <v>12.013999999999999</v>
      </c>
      <c r="B34" s="18" t="s">
        <v>317</v>
      </c>
      <c r="C34" s="37" t="s">
        <v>1</v>
      </c>
      <c r="D34" s="36">
        <v>0</v>
      </c>
      <c r="E34" s="76"/>
      <c r="F34" s="76"/>
      <c r="G34" s="86">
        <f t="shared" si="6"/>
        <v>0</v>
      </c>
      <c r="H34" s="86">
        <f t="shared" si="7"/>
        <v>0</v>
      </c>
      <c r="I34" s="87">
        <f t="shared" si="8"/>
        <v>0</v>
      </c>
      <c r="J34" s="83"/>
    </row>
    <row r="35" spans="1:10" s="51" customFormat="1" x14ac:dyDescent="0.2">
      <c r="A35" s="54">
        <v>12.015000000000001</v>
      </c>
      <c r="B35" s="29" t="s">
        <v>318</v>
      </c>
      <c r="C35" s="37" t="s">
        <v>1</v>
      </c>
      <c r="D35" s="36">
        <v>1</v>
      </c>
      <c r="E35" s="76"/>
      <c r="F35" s="76"/>
      <c r="G35" s="86">
        <f t="shared" si="6"/>
        <v>0</v>
      </c>
      <c r="H35" s="86">
        <f t="shared" si="7"/>
        <v>0</v>
      </c>
      <c r="I35" s="87">
        <f t="shared" si="8"/>
        <v>0</v>
      </c>
      <c r="J35" s="83"/>
    </row>
    <row r="36" spans="1:10" s="51" customFormat="1" x14ac:dyDescent="0.2">
      <c r="A36" s="54">
        <v>12.016</v>
      </c>
      <c r="B36" s="29" t="s">
        <v>319</v>
      </c>
      <c r="C36" s="37" t="s">
        <v>1</v>
      </c>
      <c r="D36" s="36">
        <v>0</v>
      </c>
      <c r="E36" s="76"/>
      <c r="F36" s="76"/>
      <c r="G36" s="86">
        <f t="shared" si="6"/>
        <v>0</v>
      </c>
      <c r="H36" s="86">
        <f t="shared" si="7"/>
        <v>0</v>
      </c>
      <c r="I36" s="87">
        <f t="shared" si="8"/>
        <v>0</v>
      </c>
      <c r="J36" s="83"/>
    </row>
    <row r="37" spans="1:10" s="51" customFormat="1" x14ac:dyDescent="0.2">
      <c r="A37" s="54">
        <v>12.016999999999999</v>
      </c>
      <c r="B37" s="29" t="s">
        <v>25</v>
      </c>
      <c r="C37" s="37" t="s">
        <v>1</v>
      </c>
      <c r="D37" s="36">
        <v>18</v>
      </c>
      <c r="E37" s="76"/>
      <c r="F37" s="76"/>
      <c r="G37" s="86">
        <f t="shared" si="6"/>
        <v>0</v>
      </c>
      <c r="H37" s="86">
        <f t="shared" si="7"/>
        <v>0</v>
      </c>
      <c r="I37" s="87">
        <f t="shared" si="8"/>
        <v>0</v>
      </c>
      <c r="J37" s="83"/>
    </row>
    <row r="38" spans="1:10" s="51" customFormat="1" x14ac:dyDescent="0.2">
      <c r="A38" s="54">
        <v>12.018000000000001</v>
      </c>
      <c r="B38" s="29" t="s">
        <v>274</v>
      </c>
      <c r="C38" s="37" t="s">
        <v>1</v>
      </c>
      <c r="D38" s="36">
        <v>9</v>
      </c>
      <c r="E38" s="76"/>
      <c r="F38" s="76"/>
      <c r="G38" s="86">
        <f t="shared" si="6"/>
        <v>0</v>
      </c>
      <c r="H38" s="86">
        <f t="shared" si="7"/>
        <v>0</v>
      </c>
      <c r="I38" s="87">
        <f t="shared" si="8"/>
        <v>0</v>
      </c>
      <c r="J38" s="83"/>
    </row>
    <row r="39" spans="1:10" s="51" customFormat="1" x14ac:dyDescent="0.2">
      <c r="A39" s="54">
        <v>12.019</v>
      </c>
      <c r="B39" s="29" t="s">
        <v>275</v>
      </c>
      <c r="C39" s="37" t="s">
        <v>1</v>
      </c>
      <c r="D39" s="36">
        <v>4</v>
      </c>
      <c r="E39" s="76"/>
      <c r="F39" s="76"/>
      <c r="G39" s="86">
        <f t="shared" si="6"/>
        <v>0</v>
      </c>
      <c r="H39" s="86">
        <f t="shared" si="7"/>
        <v>0</v>
      </c>
      <c r="I39" s="87">
        <f t="shared" si="8"/>
        <v>0</v>
      </c>
      <c r="J39" s="83"/>
    </row>
    <row r="40" spans="1:10" s="51" customFormat="1" x14ac:dyDescent="0.2">
      <c r="A40" s="54">
        <v>12.02</v>
      </c>
      <c r="B40" s="18" t="s">
        <v>326</v>
      </c>
      <c r="C40" s="37" t="s">
        <v>108</v>
      </c>
      <c r="D40" s="36">
        <v>1</v>
      </c>
      <c r="E40" s="76"/>
      <c r="F40" s="76"/>
      <c r="G40" s="86">
        <f t="shared" si="6"/>
        <v>0</v>
      </c>
      <c r="H40" s="86">
        <f t="shared" si="7"/>
        <v>0</v>
      </c>
      <c r="I40" s="87">
        <f t="shared" si="8"/>
        <v>0</v>
      </c>
      <c r="J40" s="83"/>
    </row>
    <row r="41" spans="1:10" s="51" customFormat="1" x14ac:dyDescent="0.2">
      <c r="A41" s="54">
        <v>12.021000000000001</v>
      </c>
      <c r="B41" s="18" t="s">
        <v>197</v>
      </c>
      <c r="C41" s="37" t="s">
        <v>1</v>
      </c>
      <c r="D41" s="36">
        <v>18</v>
      </c>
      <c r="E41" s="76"/>
      <c r="F41" s="76"/>
      <c r="G41" s="86">
        <f t="shared" si="6"/>
        <v>0</v>
      </c>
      <c r="H41" s="86">
        <f t="shared" si="7"/>
        <v>0</v>
      </c>
      <c r="I41" s="87">
        <f t="shared" si="8"/>
        <v>0</v>
      </c>
      <c r="J41" s="83"/>
    </row>
    <row r="42" spans="1:10" s="7" customFormat="1" ht="13.5" thickBot="1" x14ac:dyDescent="0.25">
      <c r="A42" s="54"/>
      <c r="B42" s="18"/>
      <c r="C42" s="37"/>
      <c r="D42" s="36"/>
      <c r="E42" s="76"/>
      <c r="F42" s="76"/>
      <c r="G42" s="86"/>
      <c r="H42" s="86"/>
      <c r="I42" s="87"/>
      <c r="J42" s="83"/>
    </row>
    <row r="43" spans="1:10" s="7" customFormat="1" ht="15.75" thickBot="1" x14ac:dyDescent="0.25">
      <c r="A43" s="54"/>
      <c r="B43" s="130" t="str">
        <f>CONCATENATE(B31," ","CELKEM")</f>
        <v>Rozvaděč RPO404 CELKEM</v>
      </c>
      <c r="C43" s="131"/>
      <c r="D43" s="132"/>
      <c r="E43" s="133"/>
      <c r="F43" s="133"/>
      <c r="G43" s="134"/>
      <c r="H43" s="134"/>
      <c r="I43" s="135"/>
      <c r="J43" s="135">
        <f>SUM(I32:I42)</f>
        <v>0</v>
      </c>
    </row>
    <row r="44" spans="1:10" s="7" customFormat="1" x14ac:dyDescent="0.2">
      <c r="A44" s="54"/>
      <c r="B44" s="71"/>
      <c r="C44" s="28"/>
      <c r="D44" s="43"/>
      <c r="E44" s="76"/>
      <c r="F44" s="76"/>
      <c r="G44" s="81"/>
      <c r="H44" s="81"/>
      <c r="I44" s="82"/>
      <c r="J44" s="83"/>
    </row>
    <row r="45" spans="1:10" s="7" customFormat="1" x14ac:dyDescent="0.2">
      <c r="A45" s="54"/>
      <c r="B45" s="71"/>
      <c r="C45" s="28"/>
      <c r="D45" s="43"/>
      <c r="E45" s="76"/>
      <c r="F45" s="76"/>
      <c r="G45" s="81"/>
      <c r="H45" s="81"/>
      <c r="I45" s="82"/>
      <c r="J45" s="83"/>
    </row>
    <row r="46" spans="1:10" s="7" customFormat="1" x14ac:dyDescent="0.2">
      <c r="A46" s="54"/>
      <c r="B46" s="26" t="s">
        <v>280</v>
      </c>
      <c r="C46" s="3"/>
      <c r="D46" s="41"/>
      <c r="E46" s="76"/>
      <c r="F46" s="76"/>
      <c r="G46" s="128"/>
      <c r="H46" s="128"/>
      <c r="I46" s="129"/>
      <c r="J46" s="4"/>
    </row>
    <row r="47" spans="1:10" s="51" customFormat="1" ht="25.5" x14ac:dyDescent="0.2">
      <c r="A47" s="54">
        <v>12.022</v>
      </c>
      <c r="B47" s="19" t="s">
        <v>313</v>
      </c>
      <c r="C47" s="37" t="s">
        <v>108</v>
      </c>
      <c r="D47" s="36">
        <v>1</v>
      </c>
      <c r="E47" s="76"/>
      <c r="F47" s="76"/>
      <c r="G47" s="86">
        <f t="shared" ref="G47:G56" si="9">D47*E47</f>
        <v>0</v>
      </c>
      <c r="H47" s="86">
        <f t="shared" ref="H47:H56" si="10">D47*F47</f>
        <v>0</v>
      </c>
      <c r="I47" s="87">
        <f t="shared" ref="I47:I56" si="11">G47+H47</f>
        <v>0</v>
      </c>
      <c r="J47" s="83"/>
    </row>
    <row r="48" spans="1:10" s="51" customFormat="1" x14ac:dyDescent="0.2">
      <c r="A48" s="54">
        <v>12.023</v>
      </c>
      <c r="B48" s="18" t="s">
        <v>195</v>
      </c>
      <c r="C48" s="37" t="s">
        <v>1</v>
      </c>
      <c r="D48" s="36">
        <v>1</v>
      </c>
      <c r="E48" s="76"/>
      <c r="F48" s="76"/>
      <c r="G48" s="86">
        <f t="shared" si="9"/>
        <v>0</v>
      </c>
      <c r="H48" s="86">
        <f t="shared" si="10"/>
        <v>0</v>
      </c>
      <c r="I48" s="87">
        <f t="shared" si="11"/>
        <v>0</v>
      </c>
      <c r="J48" s="83"/>
    </row>
    <row r="49" spans="1:10" s="51" customFormat="1" x14ac:dyDescent="0.2">
      <c r="A49" s="54">
        <v>12.023999999999999</v>
      </c>
      <c r="B49" s="29" t="s">
        <v>318</v>
      </c>
      <c r="C49" s="37" t="s">
        <v>1</v>
      </c>
      <c r="D49" s="36">
        <v>0</v>
      </c>
      <c r="E49" s="76"/>
      <c r="F49" s="76"/>
      <c r="G49" s="86">
        <f t="shared" si="9"/>
        <v>0</v>
      </c>
      <c r="H49" s="86">
        <f t="shared" si="10"/>
        <v>0</v>
      </c>
      <c r="I49" s="87">
        <f t="shared" si="11"/>
        <v>0</v>
      </c>
      <c r="J49" s="83"/>
    </row>
    <row r="50" spans="1:10" s="51" customFormat="1" x14ac:dyDescent="0.2">
      <c r="A50" s="54">
        <v>12.025</v>
      </c>
      <c r="B50" s="29" t="s">
        <v>23</v>
      </c>
      <c r="C50" s="37" t="s">
        <v>1</v>
      </c>
      <c r="D50" s="36">
        <v>7</v>
      </c>
      <c r="E50" s="76"/>
      <c r="F50" s="76"/>
      <c r="G50" s="86">
        <f t="shared" si="9"/>
        <v>0</v>
      </c>
      <c r="H50" s="86">
        <f t="shared" si="10"/>
        <v>0</v>
      </c>
      <c r="I50" s="87">
        <f t="shared" si="11"/>
        <v>0</v>
      </c>
      <c r="J50" s="83"/>
    </row>
    <row r="51" spans="1:10" s="51" customFormat="1" x14ac:dyDescent="0.2">
      <c r="A51" s="54">
        <v>12.026</v>
      </c>
      <c r="B51" s="29" t="s">
        <v>22</v>
      </c>
      <c r="C51" s="37" t="s">
        <v>1</v>
      </c>
      <c r="D51" s="36">
        <v>5</v>
      </c>
      <c r="E51" s="76"/>
      <c r="F51" s="76"/>
      <c r="G51" s="86">
        <f t="shared" si="9"/>
        <v>0</v>
      </c>
      <c r="H51" s="86">
        <f t="shared" si="10"/>
        <v>0</v>
      </c>
      <c r="I51" s="87">
        <f t="shared" si="11"/>
        <v>0</v>
      </c>
      <c r="J51" s="83"/>
    </row>
    <row r="52" spans="1:10" s="51" customFormat="1" x14ac:dyDescent="0.2">
      <c r="A52" s="54">
        <v>12.026999999999999</v>
      </c>
      <c r="B52" s="29" t="s">
        <v>312</v>
      </c>
      <c r="C52" s="37" t="s">
        <v>1</v>
      </c>
      <c r="D52" s="36">
        <v>5</v>
      </c>
      <c r="E52" s="76"/>
      <c r="F52" s="76"/>
      <c r="G52" s="86">
        <f t="shared" si="9"/>
        <v>0</v>
      </c>
      <c r="H52" s="86">
        <f t="shared" si="10"/>
        <v>0</v>
      </c>
      <c r="I52" s="87">
        <f t="shared" si="11"/>
        <v>0</v>
      </c>
      <c r="J52" s="83"/>
    </row>
    <row r="53" spans="1:10" s="51" customFormat="1" x14ac:dyDescent="0.2">
      <c r="A53" s="54">
        <v>12.028</v>
      </c>
      <c r="B53" s="18" t="s">
        <v>323</v>
      </c>
      <c r="C53" s="37" t="s">
        <v>108</v>
      </c>
      <c r="D53" s="36">
        <v>1</v>
      </c>
      <c r="E53" s="76"/>
      <c r="F53" s="76"/>
      <c r="G53" s="86">
        <f t="shared" si="9"/>
        <v>0</v>
      </c>
      <c r="H53" s="86">
        <f t="shared" si="10"/>
        <v>0</v>
      </c>
      <c r="I53" s="87">
        <f t="shared" si="11"/>
        <v>0</v>
      </c>
      <c r="J53" s="83"/>
    </row>
    <row r="54" spans="1:10" s="51" customFormat="1" x14ac:dyDescent="0.2">
      <c r="A54" s="54">
        <v>12.029</v>
      </c>
      <c r="B54" s="29" t="s">
        <v>315</v>
      </c>
      <c r="C54" s="37" t="s">
        <v>1</v>
      </c>
      <c r="D54" s="36">
        <v>6</v>
      </c>
      <c r="E54" s="76"/>
      <c r="F54" s="76"/>
      <c r="G54" s="86">
        <f t="shared" si="9"/>
        <v>0</v>
      </c>
      <c r="H54" s="86">
        <f t="shared" si="10"/>
        <v>0</v>
      </c>
      <c r="I54" s="87">
        <f t="shared" si="11"/>
        <v>0</v>
      </c>
      <c r="J54" s="83"/>
    </row>
    <row r="55" spans="1:10" s="51" customFormat="1" x14ac:dyDescent="0.2">
      <c r="A55" s="54">
        <v>12.03</v>
      </c>
      <c r="B55" s="18" t="s">
        <v>314</v>
      </c>
      <c r="C55" s="37" t="s">
        <v>1</v>
      </c>
      <c r="D55" s="36">
        <v>6</v>
      </c>
      <c r="E55" s="76"/>
      <c r="F55" s="76"/>
      <c r="G55" s="86">
        <f t="shared" si="9"/>
        <v>0</v>
      </c>
      <c r="H55" s="86">
        <f t="shared" si="10"/>
        <v>0</v>
      </c>
      <c r="I55" s="87">
        <f t="shared" si="11"/>
        <v>0</v>
      </c>
      <c r="J55" s="83"/>
    </row>
    <row r="56" spans="1:10" s="51" customFormat="1" x14ac:dyDescent="0.2">
      <c r="A56" s="54">
        <v>12.031000000000001</v>
      </c>
      <c r="B56" s="18" t="s">
        <v>197</v>
      </c>
      <c r="C56" s="37" t="s">
        <v>1</v>
      </c>
      <c r="D56" s="36">
        <v>18</v>
      </c>
      <c r="E56" s="76"/>
      <c r="F56" s="76"/>
      <c r="G56" s="86">
        <f t="shared" si="9"/>
        <v>0</v>
      </c>
      <c r="H56" s="86">
        <f t="shared" si="10"/>
        <v>0</v>
      </c>
      <c r="I56" s="87">
        <f t="shared" si="11"/>
        <v>0</v>
      </c>
      <c r="J56" s="83"/>
    </row>
    <row r="57" spans="1:10" s="7" customFormat="1" ht="13.5" thickBot="1" x14ac:dyDescent="0.25">
      <c r="A57" s="54"/>
      <c r="B57" s="18"/>
      <c r="C57" s="37"/>
      <c r="D57" s="36"/>
      <c r="E57" s="76"/>
      <c r="F57" s="76"/>
      <c r="G57" s="86"/>
      <c r="H57" s="86"/>
      <c r="I57" s="87"/>
      <c r="J57" s="83"/>
    </row>
    <row r="58" spans="1:10" s="7" customFormat="1" ht="15.75" thickBot="1" x14ac:dyDescent="0.25">
      <c r="A58" s="54"/>
      <c r="B58" s="130" t="str">
        <f>CONCATENATE(B46," ","CELKEM")</f>
        <v>Rozvaděč RMS411 CELKEM</v>
      </c>
      <c r="C58" s="131"/>
      <c r="D58" s="132"/>
      <c r="E58" s="133"/>
      <c r="F58" s="133"/>
      <c r="G58" s="134"/>
      <c r="H58" s="134"/>
      <c r="I58" s="135"/>
      <c r="J58" s="135">
        <f>SUM(I47:I57)</f>
        <v>0</v>
      </c>
    </row>
    <row r="59" spans="1:10" s="7" customFormat="1" x14ac:dyDescent="0.2">
      <c r="A59" s="54"/>
      <c r="B59" s="71"/>
      <c r="C59" s="28"/>
      <c r="D59" s="43"/>
      <c r="E59" s="76"/>
      <c r="F59" s="76"/>
      <c r="G59" s="81"/>
      <c r="H59" s="81"/>
      <c r="I59" s="82"/>
      <c r="J59" s="83"/>
    </row>
    <row r="60" spans="1:10" s="7" customFormat="1" x14ac:dyDescent="0.2">
      <c r="A60" s="54"/>
      <c r="B60" s="26" t="s">
        <v>278</v>
      </c>
      <c r="C60" s="3"/>
      <c r="D60" s="41"/>
      <c r="E60" s="76"/>
      <c r="F60" s="76"/>
      <c r="G60" s="81"/>
      <c r="H60" s="81"/>
      <c r="I60" s="82"/>
      <c r="J60" s="83"/>
    </row>
    <row r="61" spans="1:10" s="51" customFormat="1" x14ac:dyDescent="0.2">
      <c r="A61" s="54">
        <v>12.032</v>
      </c>
      <c r="B61" s="19" t="s">
        <v>305</v>
      </c>
      <c r="C61" s="37" t="s">
        <v>1</v>
      </c>
      <c r="D61" s="36">
        <v>4</v>
      </c>
      <c r="E61" s="76"/>
      <c r="F61" s="76"/>
      <c r="G61" s="86">
        <f t="shared" ref="G61" si="12">D61*E61</f>
        <v>0</v>
      </c>
      <c r="H61" s="86">
        <f t="shared" ref="H61" si="13">D61*F61</f>
        <v>0</v>
      </c>
      <c r="I61" s="87">
        <f t="shared" ref="I61" si="14">G61+H61</f>
        <v>0</v>
      </c>
      <c r="J61" s="83"/>
    </row>
    <row r="62" spans="1:10" s="7" customFormat="1" ht="13.5" thickBot="1" x14ac:dyDescent="0.25">
      <c r="A62" s="54"/>
      <c r="B62" s="18"/>
      <c r="C62" s="37"/>
      <c r="D62" s="36"/>
      <c r="E62" s="76"/>
      <c r="F62" s="76"/>
      <c r="G62" s="81"/>
      <c r="H62" s="81"/>
      <c r="I62" s="82"/>
      <c r="J62" s="83"/>
    </row>
    <row r="63" spans="1:10" s="7" customFormat="1" ht="15.75" thickBot="1" x14ac:dyDescent="0.25">
      <c r="A63" s="54"/>
      <c r="B63" s="100" t="str">
        <f>CONCATENATE(B60," ","CELKEM")</f>
        <v>Rozvaděč RMS412, RMS421, RMS422, RMS423 CELKEM</v>
      </c>
      <c r="C63" s="32"/>
      <c r="D63" s="44"/>
      <c r="E63" s="77"/>
      <c r="F63" s="77"/>
      <c r="G63" s="84"/>
      <c r="H63" s="84"/>
      <c r="I63" s="85"/>
      <c r="J63" s="85">
        <f>SUM(I61:I62)</f>
        <v>0</v>
      </c>
    </row>
    <row r="64" spans="1:10" s="7" customFormat="1" x14ac:dyDescent="0.2">
      <c r="A64" s="54"/>
      <c r="B64" s="71"/>
      <c r="C64" s="28"/>
      <c r="D64" s="43"/>
      <c r="E64" s="76"/>
      <c r="F64" s="76"/>
      <c r="G64" s="81"/>
      <c r="H64" s="81"/>
      <c r="I64" s="82"/>
      <c r="J64" s="83"/>
    </row>
    <row r="65" spans="1:10" s="7" customFormat="1" x14ac:dyDescent="0.2">
      <c r="A65" s="54"/>
      <c r="B65" s="26" t="s">
        <v>14</v>
      </c>
      <c r="C65" s="28"/>
      <c r="D65" s="43"/>
      <c r="E65" s="76"/>
      <c r="F65" s="76"/>
      <c r="G65" s="81"/>
      <c r="H65" s="81"/>
      <c r="I65" s="82"/>
      <c r="J65" s="82"/>
    </row>
    <row r="66" spans="1:10" s="7" customFormat="1" x14ac:dyDescent="0.2">
      <c r="A66" s="54"/>
      <c r="B66" s="30" t="s">
        <v>163</v>
      </c>
      <c r="C66" s="28"/>
      <c r="D66" s="43"/>
      <c r="E66" s="76"/>
      <c r="F66" s="76"/>
      <c r="G66" s="81"/>
      <c r="H66" s="81"/>
      <c r="I66" s="82"/>
      <c r="J66" s="82"/>
    </row>
    <row r="67" spans="1:10" s="51" customFormat="1" x14ac:dyDescent="0.2">
      <c r="A67" s="54">
        <v>12.032999999999999</v>
      </c>
      <c r="B67" s="14" t="s">
        <v>50</v>
      </c>
      <c r="C67" s="28" t="s">
        <v>1</v>
      </c>
      <c r="D67" s="43">
        <v>30</v>
      </c>
      <c r="E67" s="76"/>
      <c r="F67" s="76"/>
      <c r="G67" s="86">
        <f t="shared" ref="G67:G69" si="15">D67*E67</f>
        <v>0</v>
      </c>
      <c r="H67" s="86">
        <f t="shared" ref="H67:H69" si="16">D67*F67</f>
        <v>0</v>
      </c>
      <c r="I67" s="87">
        <f t="shared" ref="I67:I69" si="17">G67+H67</f>
        <v>0</v>
      </c>
      <c r="J67" s="87"/>
    </row>
    <row r="68" spans="1:10" s="51" customFormat="1" x14ac:dyDescent="0.2">
      <c r="A68" s="54">
        <v>12.034000000000001</v>
      </c>
      <c r="B68" s="14" t="s">
        <v>265</v>
      </c>
      <c r="C68" s="28" t="s">
        <v>1</v>
      </c>
      <c r="D68" s="43">
        <v>2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12.035</v>
      </c>
      <c r="B69" s="14" t="s">
        <v>54</v>
      </c>
      <c r="C69" s="28" t="s">
        <v>1</v>
      </c>
      <c r="D69" s="43">
        <v>2</v>
      </c>
      <c r="E69" s="76"/>
      <c r="F69" s="76"/>
      <c r="G69" s="86">
        <f t="shared" si="15"/>
        <v>0</v>
      </c>
      <c r="H69" s="86">
        <f t="shared" si="16"/>
        <v>0</v>
      </c>
      <c r="I69" s="87">
        <f t="shared" si="17"/>
        <v>0</v>
      </c>
      <c r="J69" s="87"/>
    </row>
    <row r="70" spans="1:10" s="51" customFormat="1" x14ac:dyDescent="0.2">
      <c r="A70" s="54">
        <v>12.036</v>
      </c>
      <c r="B70" s="14" t="s">
        <v>260</v>
      </c>
      <c r="C70" s="28" t="s">
        <v>108</v>
      </c>
      <c r="D70" s="43">
        <v>4</v>
      </c>
      <c r="E70" s="76"/>
      <c r="F70" s="76"/>
      <c r="G70" s="86">
        <f>D70*E70</f>
        <v>0</v>
      </c>
      <c r="H70" s="86">
        <f>D70*F70</f>
        <v>0</v>
      </c>
      <c r="I70" s="87">
        <f>G70+H70</f>
        <v>0</v>
      </c>
      <c r="J70" s="87"/>
    </row>
    <row r="71" spans="1:10" s="7" customFormat="1" x14ac:dyDescent="0.2">
      <c r="A71" s="54"/>
      <c r="B71" s="14"/>
      <c r="C71" s="28"/>
      <c r="D71" s="43"/>
      <c r="E71" s="76"/>
      <c r="F71" s="76"/>
      <c r="G71" s="81"/>
      <c r="H71" s="81"/>
      <c r="I71" s="82"/>
      <c r="J71" s="82"/>
    </row>
    <row r="72" spans="1:10" s="7" customFormat="1" x14ac:dyDescent="0.2">
      <c r="A72" s="54"/>
      <c r="B72" s="30" t="s">
        <v>154</v>
      </c>
      <c r="C72" s="28"/>
      <c r="D72" s="43"/>
      <c r="E72" s="76"/>
      <c r="F72" s="76"/>
      <c r="G72" s="81"/>
      <c r="H72" s="81"/>
      <c r="I72" s="82"/>
      <c r="J72" s="82"/>
    </row>
    <row r="73" spans="1:10" s="51" customFormat="1" x14ac:dyDescent="0.2">
      <c r="A73" s="54">
        <v>12.037000000000001</v>
      </c>
      <c r="B73" s="14" t="s">
        <v>55</v>
      </c>
      <c r="C73" s="28" t="s">
        <v>108</v>
      </c>
      <c r="D73" s="43">
        <v>78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12.038</v>
      </c>
      <c r="B74" s="14" t="s">
        <v>56</v>
      </c>
      <c r="C74" s="28" t="s">
        <v>108</v>
      </c>
      <c r="D74" s="43">
        <v>39</v>
      </c>
      <c r="E74" s="76"/>
      <c r="F74" s="76"/>
      <c r="G74" s="86">
        <f>D74*E74</f>
        <v>0</v>
      </c>
      <c r="H74" s="86">
        <f>D74*F74</f>
        <v>0</v>
      </c>
      <c r="I74" s="87">
        <f>G74+H74</f>
        <v>0</v>
      </c>
      <c r="J74" s="87"/>
    </row>
    <row r="75" spans="1:10" s="51" customFormat="1" ht="25.5" x14ac:dyDescent="0.2">
      <c r="A75" s="54">
        <v>12.039</v>
      </c>
      <c r="B75" s="14" t="s">
        <v>57</v>
      </c>
      <c r="C75" s="28" t="s">
        <v>108</v>
      </c>
      <c r="D75" s="43">
        <v>39</v>
      </c>
      <c r="E75" s="76"/>
      <c r="F75" s="76"/>
      <c r="G75" s="86">
        <f>D75*E75</f>
        <v>0</v>
      </c>
      <c r="H75" s="86">
        <f>D75*F75</f>
        <v>0</v>
      </c>
      <c r="I75" s="87">
        <f>G75+H75</f>
        <v>0</v>
      </c>
      <c r="J75" s="87"/>
    </row>
    <row r="76" spans="1:10" s="7" customFormat="1" x14ac:dyDescent="0.2">
      <c r="A76" s="54"/>
      <c r="B76" s="14"/>
      <c r="C76" s="28"/>
      <c r="D76" s="43"/>
      <c r="E76" s="76"/>
      <c r="F76" s="76"/>
      <c r="G76" s="81"/>
      <c r="H76" s="81"/>
      <c r="I76" s="82"/>
      <c r="J76" s="82"/>
    </row>
    <row r="77" spans="1:10" s="51" customFormat="1" ht="25.5" x14ac:dyDescent="0.2">
      <c r="A77" s="54">
        <v>12.04</v>
      </c>
      <c r="B77" s="14" t="s">
        <v>228</v>
      </c>
      <c r="C77" s="50" t="s">
        <v>1</v>
      </c>
      <c r="D77" s="36">
        <v>18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12.041</v>
      </c>
      <c r="B78" s="14" t="s">
        <v>176</v>
      </c>
      <c r="C78" s="50" t="s">
        <v>1</v>
      </c>
      <c r="D78" s="36">
        <v>0</v>
      </c>
      <c r="E78" s="76"/>
      <c r="F78" s="76"/>
      <c r="G78" s="86">
        <f>D78*E78</f>
        <v>0</v>
      </c>
      <c r="H78" s="86">
        <f>D78*F78</f>
        <v>0</v>
      </c>
      <c r="I78" s="87">
        <f>G78+H78</f>
        <v>0</v>
      </c>
      <c r="J78" s="87"/>
    </row>
    <row r="79" spans="1:10" s="7" customFormat="1" ht="13.5" thickBot="1" x14ac:dyDescent="0.25">
      <c r="A79" s="54"/>
      <c r="B79" s="14"/>
      <c r="C79" s="38"/>
      <c r="D79" s="36"/>
      <c r="E79" s="76"/>
      <c r="F79" s="76"/>
      <c r="G79" s="81"/>
      <c r="H79" s="81"/>
      <c r="I79" s="82"/>
      <c r="J79" s="82"/>
    </row>
    <row r="80" spans="1:10" s="7" customFormat="1" ht="15.75" thickBot="1" x14ac:dyDescent="0.25">
      <c r="A80" s="54"/>
      <c r="B80" s="31" t="str">
        <f>CONCATENATE(B65," ","CELKEM")</f>
        <v>Přístroje CELKEM</v>
      </c>
      <c r="C80" s="32"/>
      <c r="D80" s="44"/>
      <c r="E80" s="77"/>
      <c r="F80" s="77"/>
      <c r="G80" s="84"/>
      <c r="H80" s="84"/>
      <c r="I80" s="85"/>
      <c r="J80" s="85">
        <f>SUM(I65:I79)</f>
        <v>0</v>
      </c>
    </row>
    <row r="81" spans="1:10" s="7" customFormat="1" x14ac:dyDescent="0.2">
      <c r="A81" s="54"/>
      <c r="B81" s="18"/>
      <c r="C81" s="37"/>
      <c r="D81" s="36"/>
      <c r="E81" s="76"/>
      <c r="F81" s="76"/>
      <c r="G81" s="81"/>
      <c r="H81" s="81"/>
      <c r="I81" s="82"/>
      <c r="J81" s="83"/>
    </row>
    <row r="82" spans="1:10" s="7" customFormat="1" x14ac:dyDescent="0.2">
      <c r="A82" s="54"/>
      <c r="B82" s="26" t="s">
        <v>156</v>
      </c>
      <c r="C82" s="28"/>
      <c r="D82" s="43"/>
      <c r="E82" s="76"/>
      <c r="F82" s="76"/>
      <c r="G82" s="81"/>
      <c r="H82" s="81"/>
      <c r="I82" s="82"/>
      <c r="J82" s="82"/>
    </row>
    <row r="83" spans="1:10" s="7" customFormat="1" x14ac:dyDescent="0.2">
      <c r="A83" s="54"/>
      <c r="B83" s="30" t="s">
        <v>41</v>
      </c>
      <c r="C83" s="28"/>
      <c r="D83" s="43"/>
      <c r="E83" s="76"/>
      <c r="F83" s="76"/>
      <c r="G83" s="81"/>
      <c r="H83" s="81"/>
      <c r="I83" s="82"/>
      <c r="J83" s="82"/>
    </row>
    <row r="84" spans="1:10" s="51" customFormat="1" x14ac:dyDescent="0.2">
      <c r="A84" s="54">
        <v>12.042</v>
      </c>
      <c r="B84" s="14" t="s">
        <v>38</v>
      </c>
      <c r="C84" s="38" t="s">
        <v>0</v>
      </c>
      <c r="D84" s="36">
        <v>120</v>
      </c>
      <c r="E84" s="76"/>
      <c r="F84" s="76"/>
      <c r="G84" s="86">
        <f t="shared" ref="G84:G87" si="18">D84*E84</f>
        <v>0</v>
      </c>
      <c r="H84" s="86">
        <f t="shared" ref="H84:H87" si="19">D84*F84</f>
        <v>0</v>
      </c>
      <c r="I84" s="87">
        <f t="shared" ref="I84:I87" si="20">G84+H84</f>
        <v>0</v>
      </c>
      <c r="J84" s="87"/>
    </row>
    <row r="85" spans="1:10" s="51" customFormat="1" x14ac:dyDescent="0.2">
      <c r="A85" s="54">
        <v>12.042999999999999</v>
      </c>
      <c r="B85" s="14" t="s">
        <v>76</v>
      </c>
      <c r="C85" s="38" t="s">
        <v>0</v>
      </c>
      <c r="D85" s="36">
        <v>0</v>
      </c>
      <c r="E85" s="76"/>
      <c r="F85" s="76"/>
      <c r="G85" s="86">
        <f t="shared" si="18"/>
        <v>0</v>
      </c>
      <c r="H85" s="86">
        <f t="shared" si="19"/>
        <v>0</v>
      </c>
      <c r="I85" s="87">
        <f t="shared" si="20"/>
        <v>0</v>
      </c>
      <c r="J85" s="87"/>
    </row>
    <row r="86" spans="1:10" s="51" customFormat="1" x14ac:dyDescent="0.2">
      <c r="A86" s="54">
        <v>12.044</v>
      </c>
      <c r="B86" s="14" t="s">
        <v>136</v>
      </c>
      <c r="C86" s="38" t="s">
        <v>0</v>
      </c>
      <c r="D86" s="36">
        <v>15</v>
      </c>
      <c r="E86" s="76"/>
      <c r="F86" s="76"/>
      <c r="G86" s="86">
        <f t="shared" si="18"/>
        <v>0</v>
      </c>
      <c r="H86" s="86">
        <f t="shared" si="19"/>
        <v>0</v>
      </c>
      <c r="I86" s="87">
        <f t="shared" si="20"/>
        <v>0</v>
      </c>
      <c r="J86" s="87"/>
    </row>
    <row r="87" spans="1:10" s="51" customFormat="1" x14ac:dyDescent="0.2">
      <c r="A87" s="54">
        <v>12.045</v>
      </c>
      <c r="B87" s="15" t="s">
        <v>7</v>
      </c>
      <c r="C87" s="39" t="s">
        <v>1</v>
      </c>
      <c r="D87" s="70">
        <v>12</v>
      </c>
      <c r="E87" s="76"/>
      <c r="F87" s="76"/>
      <c r="G87" s="86">
        <f t="shared" si="18"/>
        <v>0</v>
      </c>
      <c r="H87" s="86">
        <f t="shared" si="19"/>
        <v>0</v>
      </c>
      <c r="I87" s="87">
        <f t="shared" si="20"/>
        <v>0</v>
      </c>
      <c r="J87" s="87"/>
    </row>
    <row r="88" spans="1:10" s="7" customFormat="1" ht="13.5" thickBot="1" x14ac:dyDescent="0.25">
      <c r="A88" s="54"/>
      <c r="B88" s="14"/>
      <c r="C88" s="38"/>
      <c r="D88" s="36"/>
      <c r="E88" s="76"/>
      <c r="F88" s="76"/>
      <c r="G88" s="81"/>
      <c r="H88" s="81"/>
      <c r="I88" s="82"/>
      <c r="J88" s="82"/>
    </row>
    <row r="89" spans="1:10" s="7" customFormat="1" ht="15.75" thickBot="1" x14ac:dyDescent="0.25">
      <c r="A89" s="55"/>
      <c r="B89" s="31" t="str">
        <f>CONCATENATE(B82," ","CELKEM")</f>
        <v>Kabely hlavní trasy CELKEM</v>
      </c>
      <c r="C89" s="32"/>
      <c r="D89" s="44"/>
      <c r="E89" s="77"/>
      <c r="F89" s="77"/>
      <c r="G89" s="84"/>
      <c r="H89" s="84"/>
      <c r="I89" s="85"/>
      <c r="J89" s="85">
        <f>SUM(I82:I88)</f>
        <v>0</v>
      </c>
    </row>
    <row r="90" spans="1:10" s="7" customFormat="1" x14ac:dyDescent="0.2">
      <c r="A90" s="54"/>
      <c r="B90" s="18"/>
      <c r="C90" s="37"/>
      <c r="D90" s="36"/>
      <c r="E90" s="76"/>
      <c r="F90" s="76"/>
      <c r="G90" s="81"/>
      <c r="H90" s="81"/>
      <c r="I90" s="82"/>
      <c r="J90" s="83"/>
    </row>
    <row r="91" spans="1:10" s="7" customFormat="1" x14ac:dyDescent="0.2">
      <c r="A91" s="54"/>
      <c r="B91" s="26" t="s">
        <v>116</v>
      </c>
      <c r="C91" s="28"/>
      <c r="D91" s="43"/>
      <c r="E91" s="76"/>
      <c r="F91" s="76"/>
      <c r="G91" s="81"/>
      <c r="H91" s="81"/>
      <c r="I91" s="82"/>
      <c r="J91" s="82"/>
    </row>
    <row r="92" spans="1:10" s="7" customFormat="1" x14ac:dyDescent="0.2">
      <c r="A92" s="54"/>
      <c r="B92" s="30" t="s">
        <v>41</v>
      </c>
      <c r="C92" s="28"/>
      <c r="D92" s="43"/>
      <c r="E92" s="76"/>
      <c r="F92" s="76"/>
      <c r="G92" s="81"/>
      <c r="H92" s="81"/>
      <c r="I92" s="82"/>
      <c r="J92" s="82"/>
    </row>
    <row r="93" spans="1:10" s="51" customFormat="1" x14ac:dyDescent="0.2">
      <c r="A93" s="54">
        <v>12.045999999999999</v>
      </c>
      <c r="B93" s="14" t="s">
        <v>19</v>
      </c>
      <c r="C93" s="38" t="s">
        <v>0</v>
      </c>
      <c r="D93" s="36">
        <v>60</v>
      </c>
      <c r="E93" s="76"/>
      <c r="F93" s="76"/>
      <c r="G93" s="86">
        <f t="shared" ref="G93:G101" si="21">D93*E93</f>
        <v>0</v>
      </c>
      <c r="H93" s="86">
        <f t="shared" ref="H93:H101" si="22">D93*F93</f>
        <v>0</v>
      </c>
      <c r="I93" s="87">
        <f t="shared" ref="I93:I101" si="23">G93+H93</f>
        <v>0</v>
      </c>
      <c r="J93" s="87"/>
    </row>
    <row r="94" spans="1:10" s="51" customFormat="1" x14ac:dyDescent="0.2">
      <c r="A94" s="54">
        <v>12.047000000000001</v>
      </c>
      <c r="B94" s="14" t="s">
        <v>15</v>
      </c>
      <c r="C94" s="38" t="s">
        <v>0</v>
      </c>
      <c r="D94" s="36">
        <v>150</v>
      </c>
      <c r="E94" s="76"/>
      <c r="F94" s="76"/>
      <c r="G94" s="86">
        <f t="shared" si="21"/>
        <v>0</v>
      </c>
      <c r="H94" s="86">
        <f t="shared" si="22"/>
        <v>0</v>
      </c>
      <c r="I94" s="87">
        <f t="shared" si="23"/>
        <v>0</v>
      </c>
      <c r="J94" s="87"/>
    </row>
    <row r="95" spans="1:10" s="51" customFormat="1" x14ac:dyDescent="0.2">
      <c r="A95" s="54">
        <v>12.048</v>
      </c>
      <c r="B95" s="14" t="s">
        <v>16</v>
      </c>
      <c r="C95" s="38" t="s">
        <v>0</v>
      </c>
      <c r="D95" s="36">
        <v>120</v>
      </c>
      <c r="E95" s="76"/>
      <c r="F95" s="76"/>
      <c r="G95" s="86">
        <f t="shared" si="21"/>
        <v>0</v>
      </c>
      <c r="H95" s="86">
        <f t="shared" si="22"/>
        <v>0</v>
      </c>
      <c r="I95" s="87">
        <f t="shared" si="23"/>
        <v>0</v>
      </c>
      <c r="J95" s="87"/>
    </row>
    <row r="96" spans="1:10" s="51" customFormat="1" x14ac:dyDescent="0.2">
      <c r="A96" s="54">
        <v>12.048999999999999</v>
      </c>
      <c r="B96" s="14" t="s">
        <v>17</v>
      </c>
      <c r="C96" s="38" t="s">
        <v>0</v>
      </c>
      <c r="D96" s="36">
        <v>40</v>
      </c>
      <c r="E96" s="76"/>
      <c r="F96" s="76"/>
      <c r="G96" s="86">
        <f t="shared" si="21"/>
        <v>0</v>
      </c>
      <c r="H96" s="86">
        <f t="shared" si="22"/>
        <v>0</v>
      </c>
      <c r="I96" s="87">
        <f t="shared" si="23"/>
        <v>0</v>
      </c>
      <c r="J96" s="87"/>
    </row>
    <row r="97" spans="1:10" s="51" customFormat="1" x14ac:dyDescent="0.2">
      <c r="A97" s="54">
        <v>12.05</v>
      </c>
      <c r="B97" s="14" t="s">
        <v>62</v>
      </c>
      <c r="C97" s="38" t="s">
        <v>0</v>
      </c>
      <c r="D97" s="36">
        <v>30</v>
      </c>
      <c r="E97" s="76"/>
      <c r="F97" s="76"/>
      <c r="G97" s="86">
        <f t="shared" si="21"/>
        <v>0</v>
      </c>
      <c r="H97" s="86">
        <f t="shared" si="22"/>
        <v>0</v>
      </c>
      <c r="I97" s="87">
        <f t="shared" si="23"/>
        <v>0</v>
      </c>
      <c r="J97" s="87"/>
    </row>
    <row r="98" spans="1:10" s="51" customFormat="1" x14ac:dyDescent="0.2">
      <c r="A98" s="54">
        <v>12.051</v>
      </c>
      <c r="B98" s="14" t="s">
        <v>117</v>
      </c>
      <c r="C98" s="38" t="s">
        <v>0</v>
      </c>
      <c r="D98" s="36">
        <v>60</v>
      </c>
      <c r="E98" s="76"/>
      <c r="F98" s="76"/>
      <c r="G98" s="86">
        <f t="shared" si="21"/>
        <v>0</v>
      </c>
      <c r="H98" s="86">
        <f t="shared" si="22"/>
        <v>0</v>
      </c>
      <c r="I98" s="87">
        <f t="shared" si="23"/>
        <v>0</v>
      </c>
      <c r="J98" s="87"/>
    </row>
    <row r="99" spans="1:10" s="51" customFormat="1" x14ac:dyDescent="0.2">
      <c r="A99" s="54">
        <v>12.052</v>
      </c>
      <c r="B99" s="14" t="s">
        <v>18</v>
      </c>
      <c r="C99" s="38" t="s">
        <v>0</v>
      </c>
      <c r="D99" s="36">
        <v>640</v>
      </c>
      <c r="E99" s="76"/>
      <c r="F99" s="76"/>
      <c r="G99" s="86">
        <f t="shared" si="21"/>
        <v>0</v>
      </c>
      <c r="H99" s="86">
        <f t="shared" si="22"/>
        <v>0</v>
      </c>
      <c r="I99" s="87">
        <f t="shared" si="23"/>
        <v>0</v>
      </c>
      <c r="J99" s="87"/>
    </row>
    <row r="100" spans="1:10" s="51" customFormat="1" x14ac:dyDescent="0.2">
      <c r="A100" s="54">
        <v>12.053000000000001</v>
      </c>
      <c r="B100" s="14" t="s">
        <v>26</v>
      </c>
      <c r="C100" s="38" t="s">
        <v>0</v>
      </c>
      <c r="D100" s="36">
        <v>95</v>
      </c>
      <c r="E100" s="76"/>
      <c r="F100" s="76"/>
      <c r="G100" s="86">
        <f t="shared" si="21"/>
        <v>0</v>
      </c>
      <c r="H100" s="86">
        <f t="shared" si="22"/>
        <v>0</v>
      </c>
      <c r="I100" s="87">
        <f t="shared" si="23"/>
        <v>0</v>
      </c>
      <c r="J100" s="87"/>
    </row>
    <row r="101" spans="1:10" s="51" customFormat="1" x14ac:dyDescent="0.2">
      <c r="A101" s="54">
        <v>12.054</v>
      </c>
      <c r="B101" s="15" t="s">
        <v>7</v>
      </c>
      <c r="C101" s="39" t="s">
        <v>1</v>
      </c>
      <c r="D101" s="70">
        <v>180</v>
      </c>
      <c r="E101" s="76"/>
      <c r="F101" s="76"/>
      <c r="G101" s="86">
        <f t="shared" si="21"/>
        <v>0</v>
      </c>
      <c r="H101" s="86">
        <f t="shared" si="22"/>
        <v>0</v>
      </c>
      <c r="I101" s="87">
        <f t="shared" si="23"/>
        <v>0</v>
      </c>
      <c r="J101" s="87"/>
    </row>
    <row r="102" spans="1:10" s="7" customFormat="1" ht="13.5" thickBot="1" x14ac:dyDescent="0.25">
      <c r="A102" s="54"/>
      <c r="B102" s="14"/>
      <c r="C102" s="38"/>
      <c r="D102" s="36"/>
      <c r="E102" s="76"/>
      <c r="F102" s="76"/>
      <c r="G102" s="81"/>
      <c r="H102" s="81"/>
      <c r="I102" s="82"/>
      <c r="J102" s="82"/>
    </row>
    <row r="103" spans="1:10" s="7" customFormat="1" ht="15.75" thickBot="1" x14ac:dyDescent="0.25">
      <c r="A103" s="55"/>
      <c r="B103" s="31" t="str">
        <f>CONCATENATE(B91," ","CELKEM")</f>
        <v>Kabely - osvětlení CELKEM</v>
      </c>
      <c r="C103" s="32"/>
      <c r="D103" s="44"/>
      <c r="E103" s="77"/>
      <c r="F103" s="77"/>
      <c r="G103" s="84"/>
      <c r="H103" s="84"/>
      <c r="I103" s="85"/>
      <c r="J103" s="85">
        <f>SUM(I91:I102)</f>
        <v>0</v>
      </c>
    </row>
    <row r="104" spans="1:10" s="7" customFormat="1" x14ac:dyDescent="0.2">
      <c r="A104" s="54"/>
      <c r="B104" s="18"/>
      <c r="C104" s="37"/>
      <c r="D104" s="36"/>
      <c r="E104" s="76"/>
      <c r="F104" s="76"/>
      <c r="G104" s="81"/>
      <c r="H104" s="81"/>
      <c r="I104" s="82"/>
      <c r="J104" s="83"/>
    </row>
    <row r="105" spans="1:10" s="7" customFormat="1" ht="15" x14ac:dyDescent="0.2">
      <c r="A105" s="94"/>
      <c r="B105" s="95" t="s">
        <v>157</v>
      </c>
      <c r="C105" s="96"/>
      <c r="D105" s="97"/>
      <c r="E105" s="76"/>
      <c r="F105" s="76"/>
      <c r="G105" s="81"/>
      <c r="H105" s="81"/>
      <c r="I105" s="82"/>
      <c r="J105" s="83"/>
    </row>
    <row r="106" spans="1:10" s="7" customFormat="1" x14ac:dyDescent="0.2">
      <c r="A106" s="54"/>
      <c r="B106" s="98" t="s">
        <v>41</v>
      </c>
      <c r="C106" s="37"/>
      <c r="D106" s="36"/>
      <c r="E106" s="76"/>
      <c r="F106" s="76"/>
      <c r="G106" s="81"/>
      <c r="H106" s="81"/>
      <c r="I106" s="82"/>
      <c r="J106" s="83"/>
    </row>
    <row r="107" spans="1:10" s="7" customFormat="1" ht="38.25" x14ac:dyDescent="0.2">
      <c r="A107" s="54"/>
      <c r="B107" s="98" t="s">
        <v>158</v>
      </c>
      <c r="C107" s="37"/>
      <c r="D107" s="36"/>
      <c r="E107" s="76"/>
      <c r="F107" s="76"/>
      <c r="G107" s="81"/>
      <c r="H107" s="81"/>
      <c r="I107" s="82"/>
      <c r="J107" s="83"/>
    </row>
    <row r="108" spans="1:10" s="51" customFormat="1" x14ac:dyDescent="0.2">
      <c r="A108" s="54">
        <v>12.055</v>
      </c>
      <c r="B108" s="18" t="s">
        <v>159</v>
      </c>
      <c r="C108" s="37" t="s">
        <v>160</v>
      </c>
      <c r="D108" s="36">
        <v>1</v>
      </c>
      <c r="E108" s="76"/>
      <c r="F108" s="76"/>
      <c r="G108" s="86">
        <f t="shared" ref="G108:G109" si="24">D108*E108</f>
        <v>0</v>
      </c>
      <c r="H108" s="86">
        <f t="shared" ref="H108:H109" si="25">D108*F108</f>
        <v>0</v>
      </c>
      <c r="I108" s="87">
        <f t="shared" ref="I108:I109" si="26">G108+H108</f>
        <v>0</v>
      </c>
      <c r="J108" s="83"/>
    </row>
    <row r="109" spans="1:10" s="51" customFormat="1" x14ac:dyDescent="0.2">
      <c r="A109" s="54">
        <v>12.055999999999999</v>
      </c>
      <c r="B109" s="18" t="s">
        <v>161</v>
      </c>
      <c r="C109" s="37" t="s">
        <v>162</v>
      </c>
      <c r="D109" s="36">
        <v>1</v>
      </c>
      <c r="E109" s="76"/>
      <c r="F109" s="76"/>
      <c r="G109" s="86">
        <f t="shared" si="24"/>
        <v>0</v>
      </c>
      <c r="H109" s="86">
        <f t="shared" si="25"/>
        <v>0</v>
      </c>
      <c r="I109" s="87">
        <f t="shared" si="26"/>
        <v>0</v>
      </c>
      <c r="J109" s="83"/>
    </row>
    <row r="110" spans="1:10" s="7" customFormat="1" ht="13.5" thickBot="1" x14ac:dyDescent="0.25">
      <c r="A110" s="54"/>
      <c r="B110" s="18"/>
      <c r="C110" s="37"/>
      <c r="D110" s="36"/>
      <c r="E110" s="76"/>
      <c r="F110" s="76"/>
      <c r="G110" s="81"/>
      <c r="H110" s="81"/>
      <c r="I110" s="82"/>
      <c r="J110" s="83"/>
    </row>
    <row r="111" spans="1:10" s="7" customFormat="1" ht="15.75" thickBot="1" x14ac:dyDescent="0.25">
      <c r="A111" s="55"/>
      <c r="B111" s="31" t="str">
        <f>CONCATENATE(B105," ","CELKEM")</f>
        <v>Kabely s funkční schopností při požáru CELKEM</v>
      </c>
      <c r="C111" s="32"/>
      <c r="D111" s="44"/>
      <c r="E111" s="77"/>
      <c r="F111" s="77"/>
      <c r="G111" s="84"/>
      <c r="H111" s="84"/>
      <c r="I111" s="85"/>
      <c r="J111" s="85">
        <f>SUM(I107:I109)</f>
        <v>0</v>
      </c>
    </row>
    <row r="112" spans="1:10" s="7" customFormat="1" x14ac:dyDescent="0.2">
      <c r="A112" s="54"/>
      <c r="B112" s="18"/>
      <c r="C112" s="37"/>
      <c r="D112" s="36"/>
      <c r="E112" s="76"/>
      <c r="F112" s="76"/>
      <c r="G112" s="81"/>
      <c r="H112" s="81"/>
      <c r="I112" s="82"/>
      <c r="J112" s="83"/>
    </row>
    <row r="113" spans="1:10" s="7" customFormat="1" ht="15" x14ac:dyDescent="0.2">
      <c r="A113" s="94"/>
      <c r="B113" s="95" t="s">
        <v>164</v>
      </c>
      <c r="C113" s="96"/>
      <c r="D113" s="97"/>
      <c r="E113" s="76"/>
      <c r="F113" s="76"/>
      <c r="G113" s="81"/>
      <c r="H113" s="81"/>
      <c r="I113" s="82"/>
      <c r="J113" s="83"/>
    </row>
    <row r="114" spans="1:10" s="7" customFormat="1" x14ac:dyDescent="0.2">
      <c r="A114" s="54"/>
      <c r="B114" s="98" t="s">
        <v>41</v>
      </c>
      <c r="C114" s="37"/>
      <c r="D114" s="36"/>
      <c r="E114" s="76"/>
      <c r="F114" s="76"/>
      <c r="G114" s="81"/>
      <c r="H114" s="81"/>
      <c r="I114" s="82"/>
      <c r="J114" s="83"/>
    </row>
    <row r="115" spans="1:10" s="7" customFormat="1" ht="25.5" x14ac:dyDescent="0.2">
      <c r="A115" s="54"/>
      <c r="B115" s="98" t="s">
        <v>170</v>
      </c>
      <c r="C115" s="37"/>
      <c r="D115" s="36"/>
      <c r="E115" s="76"/>
      <c r="F115" s="76"/>
      <c r="G115" s="81"/>
      <c r="H115" s="81"/>
      <c r="I115" s="82"/>
      <c r="J115" s="83"/>
    </row>
    <row r="116" spans="1:10" s="51" customFormat="1" x14ac:dyDescent="0.2">
      <c r="A116" s="54">
        <v>12.057</v>
      </c>
      <c r="B116" s="136" t="s">
        <v>165</v>
      </c>
      <c r="C116" s="37" t="s">
        <v>0</v>
      </c>
      <c r="D116" s="36">
        <v>0</v>
      </c>
      <c r="E116" s="76"/>
      <c r="F116" s="76"/>
      <c r="G116" s="86">
        <f t="shared" ref="G116:G118" si="27">D116*E116</f>
        <v>0</v>
      </c>
      <c r="H116" s="86">
        <f t="shared" ref="H116:H118" si="28">D116*F116</f>
        <v>0</v>
      </c>
      <c r="I116" s="87">
        <f t="shared" ref="I116:I118" si="29">G116+H116</f>
        <v>0</v>
      </c>
      <c r="J116" s="83"/>
    </row>
    <row r="117" spans="1:10" s="51" customFormat="1" x14ac:dyDescent="0.2">
      <c r="A117" s="54">
        <v>12.058</v>
      </c>
      <c r="B117" s="18" t="s">
        <v>166</v>
      </c>
      <c r="C117" s="37" t="s">
        <v>0</v>
      </c>
      <c r="D117" s="36">
        <v>60</v>
      </c>
      <c r="E117" s="76"/>
      <c r="F117" s="76"/>
      <c r="G117" s="86">
        <f t="shared" si="27"/>
        <v>0</v>
      </c>
      <c r="H117" s="86">
        <f t="shared" si="28"/>
        <v>0</v>
      </c>
      <c r="I117" s="87">
        <f t="shared" si="29"/>
        <v>0</v>
      </c>
      <c r="J117" s="83"/>
    </row>
    <row r="118" spans="1:10" s="51" customFormat="1" x14ac:dyDescent="0.2">
      <c r="A118" s="54">
        <v>12.058999999999999</v>
      </c>
      <c r="B118" s="18" t="s">
        <v>167</v>
      </c>
      <c r="C118" s="37" t="s">
        <v>0</v>
      </c>
      <c r="D118" s="36">
        <v>25</v>
      </c>
      <c r="E118" s="76"/>
      <c r="F118" s="76"/>
      <c r="G118" s="86">
        <f t="shared" si="27"/>
        <v>0</v>
      </c>
      <c r="H118" s="86">
        <f t="shared" si="28"/>
        <v>0</v>
      </c>
      <c r="I118" s="87">
        <f t="shared" si="29"/>
        <v>0</v>
      </c>
      <c r="J118" s="83"/>
    </row>
    <row r="119" spans="1:10" s="7" customFormat="1" ht="13.5" thickBot="1" x14ac:dyDescent="0.25">
      <c r="A119" s="54"/>
      <c r="B119" s="18"/>
      <c r="C119" s="37"/>
      <c r="D119" s="36"/>
      <c r="E119" s="76"/>
      <c r="F119" s="76"/>
      <c r="G119" s="81"/>
      <c r="H119" s="81"/>
      <c r="I119" s="82"/>
      <c r="J119" s="83"/>
    </row>
    <row r="120" spans="1:10" s="7" customFormat="1" ht="15.75" thickBot="1" x14ac:dyDescent="0.25">
      <c r="A120" s="55"/>
      <c r="B120" s="31" t="str">
        <f>CONCATENATE(B113," ","CELKEM")</f>
        <v>Kabely v prostorech PÚ vybraných druhů staveb CELKEM</v>
      </c>
      <c r="C120" s="32"/>
      <c r="D120" s="44"/>
      <c r="E120" s="77"/>
      <c r="F120" s="77"/>
      <c r="G120" s="84"/>
      <c r="H120" s="84"/>
      <c r="I120" s="85"/>
      <c r="J120" s="85">
        <f>SUM(I115:I119)</f>
        <v>0</v>
      </c>
    </row>
    <row r="121" spans="1:10" s="7" customFormat="1" x14ac:dyDescent="0.2">
      <c r="A121" s="54"/>
      <c r="B121" s="18"/>
      <c r="C121" s="37"/>
      <c r="D121" s="36"/>
      <c r="E121" s="76"/>
      <c r="F121" s="76"/>
      <c r="G121" s="81"/>
      <c r="H121" s="81"/>
      <c r="I121" s="82"/>
      <c r="J121" s="83"/>
    </row>
    <row r="122" spans="1:10" s="7" customFormat="1" x14ac:dyDescent="0.2">
      <c r="A122" s="54"/>
      <c r="B122" s="26" t="s">
        <v>28</v>
      </c>
      <c r="C122" s="28"/>
      <c r="D122" s="43"/>
      <c r="E122" s="76"/>
      <c r="F122" s="76"/>
      <c r="G122" s="81"/>
      <c r="H122" s="81"/>
      <c r="I122" s="82"/>
      <c r="J122" s="83"/>
    </row>
    <row r="123" spans="1:10" s="7" customFormat="1" ht="25.5" x14ac:dyDescent="0.2">
      <c r="A123" s="54"/>
      <c r="B123" s="30" t="s">
        <v>30</v>
      </c>
      <c r="C123" s="40"/>
      <c r="D123" s="36"/>
      <c r="E123" s="76"/>
      <c r="F123" s="76"/>
      <c r="G123" s="81"/>
      <c r="H123" s="81"/>
      <c r="I123" s="82"/>
      <c r="J123" s="83"/>
    </row>
    <row r="124" spans="1:10" s="51" customFormat="1" x14ac:dyDescent="0.2">
      <c r="A124" s="54">
        <v>12.06</v>
      </c>
      <c r="B124" s="15" t="s">
        <v>150</v>
      </c>
      <c r="C124" s="39" t="s">
        <v>0</v>
      </c>
      <c r="D124" s="70">
        <v>40</v>
      </c>
      <c r="E124" s="76"/>
      <c r="F124" s="76"/>
      <c r="G124" s="86">
        <f>D124*E124</f>
        <v>0</v>
      </c>
      <c r="H124" s="86">
        <f>D124*F124</f>
        <v>0</v>
      </c>
      <c r="I124" s="87">
        <f t="shared" ref="I124:I135" si="30">G124+H124</f>
        <v>0</v>
      </c>
      <c r="J124" s="83"/>
    </row>
    <row r="125" spans="1:10" s="51" customFormat="1" x14ac:dyDescent="0.2">
      <c r="A125" s="54">
        <v>12.061</v>
      </c>
      <c r="B125" s="15" t="s">
        <v>151</v>
      </c>
      <c r="C125" s="39" t="s">
        <v>0</v>
      </c>
      <c r="D125" s="70">
        <v>0</v>
      </c>
      <c r="E125" s="76"/>
      <c r="F125" s="76"/>
      <c r="G125" s="86">
        <f>D125*E125</f>
        <v>0</v>
      </c>
      <c r="H125" s="86">
        <f>D125*F125</f>
        <v>0</v>
      </c>
      <c r="I125" s="87">
        <f t="shared" si="30"/>
        <v>0</v>
      </c>
      <c r="J125" s="83"/>
    </row>
    <row r="126" spans="1:10" s="51" customFormat="1" x14ac:dyDescent="0.2">
      <c r="A126" s="54">
        <v>12.061999999999999</v>
      </c>
      <c r="B126" s="15" t="s">
        <v>175</v>
      </c>
      <c r="C126" s="39" t="s">
        <v>0</v>
      </c>
      <c r="D126" s="70">
        <v>120</v>
      </c>
      <c r="E126" s="76"/>
      <c r="F126" s="76"/>
      <c r="G126" s="86">
        <f t="shared" ref="G126:G135" si="31">D126*E126</f>
        <v>0</v>
      </c>
      <c r="H126" s="86">
        <f t="shared" ref="H126:H135" si="32">D126*F126</f>
        <v>0</v>
      </c>
      <c r="I126" s="87">
        <f>G126+H126</f>
        <v>0</v>
      </c>
      <c r="J126" s="83"/>
    </row>
    <row r="127" spans="1:10" s="51" customFormat="1" ht="38.25" x14ac:dyDescent="0.2">
      <c r="A127" s="54">
        <v>12.063000000000001</v>
      </c>
      <c r="B127" s="15" t="s">
        <v>306</v>
      </c>
      <c r="C127" s="39" t="s">
        <v>0</v>
      </c>
      <c r="D127" s="70">
        <v>130</v>
      </c>
      <c r="E127" s="76"/>
      <c r="F127" s="76"/>
      <c r="G127" s="86">
        <f t="shared" si="31"/>
        <v>0</v>
      </c>
      <c r="H127" s="86">
        <f t="shared" si="32"/>
        <v>0</v>
      </c>
      <c r="I127" s="87">
        <f t="shared" si="30"/>
        <v>0</v>
      </c>
      <c r="J127" s="83"/>
    </row>
    <row r="128" spans="1:10" s="51" customFormat="1" x14ac:dyDescent="0.2">
      <c r="A128" s="54">
        <v>12.064</v>
      </c>
      <c r="B128" s="15" t="s">
        <v>29</v>
      </c>
      <c r="C128" s="39" t="s">
        <v>1</v>
      </c>
      <c r="D128" s="70">
        <v>48</v>
      </c>
      <c r="E128" s="76"/>
      <c r="F128" s="76"/>
      <c r="G128" s="86">
        <f t="shared" si="31"/>
        <v>0</v>
      </c>
      <c r="H128" s="86">
        <f t="shared" si="32"/>
        <v>0</v>
      </c>
      <c r="I128" s="87">
        <f t="shared" si="30"/>
        <v>0</v>
      </c>
      <c r="J128" s="83"/>
    </row>
    <row r="129" spans="1:10" s="51" customFormat="1" ht="25.5" x14ac:dyDescent="0.2">
      <c r="A129" s="54">
        <v>12.065</v>
      </c>
      <c r="B129" s="15" t="s">
        <v>31</v>
      </c>
      <c r="C129" s="39" t="s">
        <v>1</v>
      </c>
      <c r="D129" s="70">
        <v>20</v>
      </c>
      <c r="E129" s="76"/>
      <c r="F129" s="76"/>
      <c r="G129" s="86">
        <f t="shared" si="31"/>
        <v>0</v>
      </c>
      <c r="H129" s="86">
        <f t="shared" si="32"/>
        <v>0</v>
      </c>
      <c r="I129" s="87">
        <f t="shared" si="30"/>
        <v>0</v>
      </c>
      <c r="J129" s="83"/>
    </row>
    <row r="130" spans="1:10" s="51" customFormat="1" ht="25.5" x14ac:dyDescent="0.2">
      <c r="A130" s="54">
        <v>12.066000000000001</v>
      </c>
      <c r="B130" s="15" t="s">
        <v>109</v>
      </c>
      <c r="C130" s="39" t="s">
        <v>1</v>
      </c>
      <c r="D130" s="70">
        <v>12</v>
      </c>
      <c r="E130" s="76"/>
      <c r="F130" s="76"/>
      <c r="G130" s="86">
        <f>D130*E130</f>
        <v>0</v>
      </c>
      <c r="H130" s="86">
        <f>D130*F130</f>
        <v>0</v>
      </c>
      <c r="I130" s="87">
        <f t="shared" si="30"/>
        <v>0</v>
      </c>
      <c r="J130" s="83"/>
    </row>
    <row r="131" spans="1:10" s="51" customFormat="1" x14ac:dyDescent="0.2">
      <c r="A131" s="54">
        <v>12.067</v>
      </c>
      <c r="B131" s="15" t="s">
        <v>74</v>
      </c>
      <c r="C131" s="39" t="s">
        <v>1</v>
      </c>
      <c r="D131" s="70">
        <v>80</v>
      </c>
      <c r="E131" s="76"/>
      <c r="F131" s="76"/>
      <c r="G131" s="86">
        <f t="shared" si="31"/>
        <v>0</v>
      </c>
      <c r="H131" s="86">
        <f t="shared" si="32"/>
        <v>0</v>
      </c>
      <c r="I131" s="87">
        <f t="shared" si="30"/>
        <v>0</v>
      </c>
      <c r="J131" s="83"/>
    </row>
    <row r="132" spans="1:10" s="51" customFormat="1" x14ac:dyDescent="0.2">
      <c r="A132" s="54">
        <v>12.068</v>
      </c>
      <c r="B132" s="15" t="s">
        <v>75</v>
      </c>
      <c r="C132" s="39" t="s">
        <v>1</v>
      </c>
      <c r="D132" s="70">
        <v>95</v>
      </c>
      <c r="E132" s="76"/>
      <c r="F132" s="76"/>
      <c r="G132" s="86">
        <f t="shared" si="31"/>
        <v>0</v>
      </c>
      <c r="H132" s="86">
        <f t="shared" si="32"/>
        <v>0</v>
      </c>
      <c r="I132" s="87">
        <f t="shared" si="30"/>
        <v>0</v>
      </c>
      <c r="J132" s="83"/>
    </row>
    <row r="133" spans="1:10" s="51" customFormat="1" x14ac:dyDescent="0.2">
      <c r="A133" s="54">
        <v>12.069000000000001</v>
      </c>
      <c r="B133" s="15" t="s">
        <v>32</v>
      </c>
      <c r="C133" s="39" t="s">
        <v>0</v>
      </c>
      <c r="D133" s="70">
        <v>60</v>
      </c>
      <c r="E133" s="76"/>
      <c r="F133" s="76"/>
      <c r="G133" s="86">
        <f t="shared" si="31"/>
        <v>0</v>
      </c>
      <c r="H133" s="86">
        <f t="shared" si="32"/>
        <v>0</v>
      </c>
      <c r="I133" s="87">
        <f t="shared" si="30"/>
        <v>0</v>
      </c>
      <c r="J133" s="83"/>
    </row>
    <row r="134" spans="1:10" s="51" customFormat="1" x14ac:dyDescent="0.2">
      <c r="A134" s="54">
        <v>12.07</v>
      </c>
      <c r="B134" s="15" t="s">
        <v>33</v>
      </c>
      <c r="C134" s="39" t="s">
        <v>1</v>
      </c>
      <c r="D134" s="70">
        <v>10</v>
      </c>
      <c r="E134" s="76"/>
      <c r="F134" s="76"/>
      <c r="G134" s="86">
        <f t="shared" si="31"/>
        <v>0</v>
      </c>
      <c r="H134" s="86">
        <f t="shared" si="32"/>
        <v>0</v>
      </c>
      <c r="I134" s="87">
        <f t="shared" si="30"/>
        <v>0</v>
      </c>
      <c r="J134" s="83"/>
    </row>
    <row r="135" spans="1:10" s="51" customFormat="1" x14ac:dyDescent="0.2">
      <c r="A135" s="54">
        <v>12.071</v>
      </c>
      <c r="B135" s="15" t="s">
        <v>65</v>
      </c>
      <c r="C135" s="39" t="s">
        <v>1</v>
      </c>
      <c r="D135" s="70">
        <v>50</v>
      </c>
      <c r="E135" s="76"/>
      <c r="F135" s="76"/>
      <c r="G135" s="86">
        <f t="shared" si="31"/>
        <v>0</v>
      </c>
      <c r="H135" s="86">
        <f t="shared" si="32"/>
        <v>0</v>
      </c>
      <c r="I135" s="87">
        <f t="shared" si="30"/>
        <v>0</v>
      </c>
      <c r="J135" s="83"/>
    </row>
    <row r="136" spans="1:10" s="7" customFormat="1" ht="12.75" customHeight="1" thickBot="1" x14ac:dyDescent="0.25">
      <c r="A136" s="54"/>
      <c r="B136" s="25"/>
      <c r="C136" s="28"/>
      <c r="D136" s="43"/>
      <c r="E136" s="76"/>
      <c r="F136" s="76"/>
      <c r="G136" s="81"/>
      <c r="H136" s="81"/>
      <c r="I136" s="82"/>
      <c r="J136" s="83"/>
    </row>
    <row r="137" spans="1:10" s="7" customFormat="1" ht="15.75" thickBot="1" x14ac:dyDescent="0.25">
      <c r="A137" s="55"/>
      <c r="B137" s="31" t="str">
        <f>CONCATENATE(B122," ","CELKEM")</f>
        <v>Úložný materiál CELKEM</v>
      </c>
      <c r="C137" s="32"/>
      <c r="D137" s="44"/>
      <c r="E137" s="77"/>
      <c r="F137" s="77"/>
      <c r="G137" s="84"/>
      <c r="H137" s="84"/>
      <c r="I137" s="85"/>
      <c r="J137" s="85">
        <f>SUM(I122:I136)</f>
        <v>0</v>
      </c>
    </row>
    <row r="138" spans="1:10" s="7" customFormat="1" ht="12" customHeight="1" x14ac:dyDescent="0.2">
      <c r="A138" s="54"/>
      <c r="B138" s="26"/>
      <c r="C138" s="28"/>
      <c r="D138" s="43"/>
      <c r="E138" s="76"/>
      <c r="F138" s="76"/>
      <c r="G138" s="81"/>
      <c r="H138" s="81"/>
      <c r="I138" s="82"/>
      <c r="J138" s="82"/>
    </row>
    <row r="139" spans="1:10" s="7" customFormat="1" ht="12" customHeight="1" x14ac:dyDescent="0.2">
      <c r="A139" s="54"/>
      <c r="B139" s="26"/>
      <c r="C139" s="28"/>
      <c r="D139" s="43"/>
      <c r="E139" s="76"/>
      <c r="F139" s="76"/>
      <c r="G139" s="81"/>
      <c r="H139" s="81"/>
      <c r="I139" s="82"/>
      <c r="J139" s="82"/>
    </row>
    <row r="140" spans="1:10" s="7" customFormat="1" x14ac:dyDescent="0.2">
      <c r="A140" s="54"/>
      <c r="B140" s="99" t="s">
        <v>181</v>
      </c>
      <c r="C140" s="40"/>
      <c r="D140" s="36"/>
      <c r="E140" s="76"/>
      <c r="F140" s="76"/>
      <c r="G140" s="81"/>
      <c r="H140" s="81"/>
      <c r="I140" s="82"/>
      <c r="J140" s="83"/>
    </row>
    <row r="141" spans="1:10" s="51" customFormat="1" x14ac:dyDescent="0.2">
      <c r="A141" s="54">
        <v>12.071999999999999</v>
      </c>
      <c r="B141" s="104" t="s">
        <v>208</v>
      </c>
      <c r="C141" s="39" t="s">
        <v>1</v>
      </c>
      <c r="D141" s="70">
        <v>13</v>
      </c>
      <c r="E141" s="76"/>
      <c r="F141" s="76"/>
      <c r="G141" s="86">
        <f t="shared" ref="G141:G143" si="33">D141*E141</f>
        <v>0</v>
      </c>
      <c r="H141" s="86">
        <f t="shared" ref="H141:H143" si="34">D141*F141</f>
        <v>0</v>
      </c>
      <c r="I141" s="87">
        <f t="shared" ref="I141:I143" si="35">G141+H141</f>
        <v>0</v>
      </c>
      <c r="J141" s="83"/>
    </row>
    <row r="142" spans="1:10" s="51" customFormat="1" ht="25.5" x14ac:dyDescent="0.2">
      <c r="A142" s="54">
        <v>12.073</v>
      </c>
      <c r="B142" s="104" t="s">
        <v>210</v>
      </c>
      <c r="C142" s="39" t="s">
        <v>1</v>
      </c>
      <c r="D142" s="70">
        <v>4</v>
      </c>
      <c r="E142" s="76"/>
      <c r="F142" s="76"/>
      <c r="G142" s="86">
        <f t="shared" si="33"/>
        <v>0</v>
      </c>
      <c r="H142" s="86">
        <f t="shared" si="34"/>
        <v>0</v>
      </c>
      <c r="I142" s="87">
        <f t="shared" si="35"/>
        <v>0</v>
      </c>
      <c r="J142" s="83"/>
    </row>
    <row r="143" spans="1:10" s="51" customFormat="1" ht="25.5" x14ac:dyDescent="0.2">
      <c r="A143" s="54">
        <v>12.074</v>
      </c>
      <c r="B143" s="104" t="s">
        <v>211</v>
      </c>
      <c r="C143" s="39" t="s">
        <v>1</v>
      </c>
      <c r="D143" s="70">
        <v>13</v>
      </c>
      <c r="E143" s="76"/>
      <c r="F143" s="76"/>
      <c r="G143" s="86">
        <f t="shared" si="33"/>
        <v>0</v>
      </c>
      <c r="H143" s="86">
        <f t="shared" si="34"/>
        <v>0</v>
      </c>
      <c r="I143" s="87">
        <f t="shared" si="35"/>
        <v>0</v>
      </c>
      <c r="J143" s="83"/>
    </row>
    <row r="144" spans="1:10" s="7" customFormat="1" ht="12.75" customHeight="1" thickBot="1" x14ac:dyDescent="0.25">
      <c r="A144" s="54"/>
      <c r="B144" s="25"/>
      <c r="C144" s="28"/>
      <c r="D144" s="43"/>
      <c r="E144" s="76"/>
      <c r="F144" s="76"/>
      <c r="G144" s="81"/>
      <c r="H144" s="81"/>
      <c r="I144" s="82"/>
      <c r="J144" s="83"/>
    </row>
    <row r="145" spans="1:10" s="7" customFormat="1" ht="15.75" thickBot="1" x14ac:dyDescent="0.25">
      <c r="A145" s="55"/>
      <c r="B145" s="31" t="str">
        <f>CONCATENATE(B140," ","CELKEM")</f>
        <v>Nouzové osvětlení CELKEM</v>
      </c>
      <c r="C145" s="32"/>
      <c r="D145" s="44"/>
      <c r="E145" s="77"/>
      <c r="F145" s="77"/>
      <c r="G145" s="84"/>
      <c r="H145" s="84"/>
      <c r="I145" s="85"/>
      <c r="J145" s="85">
        <f>SUM(I140:I144)</f>
        <v>0</v>
      </c>
    </row>
    <row r="146" spans="1:10" s="7" customFormat="1" ht="12" customHeight="1" x14ac:dyDescent="0.2">
      <c r="A146" s="54"/>
      <c r="B146" s="26"/>
      <c r="C146" s="28"/>
      <c r="D146" s="43"/>
      <c r="E146" s="76"/>
      <c r="F146" s="76"/>
      <c r="G146" s="81"/>
      <c r="H146" s="81"/>
      <c r="I146" s="82"/>
      <c r="J146" s="82"/>
    </row>
    <row r="147" spans="1:10" s="7" customFormat="1" x14ac:dyDescent="0.2">
      <c r="A147" s="54"/>
      <c r="B147" s="26" t="s">
        <v>13</v>
      </c>
      <c r="C147" s="28"/>
      <c r="D147" s="43"/>
      <c r="E147" s="76"/>
      <c r="F147" s="76"/>
      <c r="G147" s="81"/>
      <c r="H147" s="81"/>
      <c r="I147" s="82"/>
      <c r="J147" s="82"/>
    </row>
    <row r="148" spans="1:10" s="7" customFormat="1" ht="25.5" x14ac:dyDescent="0.2">
      <c r="A148" s="54"/>
      <c r="B148" s="30" t="s">
        <v>12</v>
      </c>
      <c r="C148" s="28"/>
      <c r="D148" s="43"/>
      <c r="E148" s="76"/>
      <c r="F148" s="76"/>
      <c r="G148" s="81"/>
      <c r="H148" s="81"/>
      <c r="I148" s="82"/>
      <c r="J148" s="82"/>
    </row>
    <row r="149" spans="1:10" s="51" customFormat="1" x14ac:dyDescent="0.2">
      <c r="A149" s="54">
        <v>12.074999999999999</v>
      </c>
      <c r="B149" s="14" t="s">
        <v>206</v>
      </c>
      <c r="C149" s="38" t="s">
        <v>1</v>
      </c>
      <c r="D149" s="36">
        <v>6</v>
      </c>
      <c r="E149" s="76"/>
      <c r="F149" s="76"/>
      <c r="G149" s="86">
        <f>D149*E149</f>
        <v>0</v>
      </c>
      <c r="H149" s="86">
        <f>D149*F149</f>
        <v>0</v>
      </c>
      <c r="I149" s="87">
        <f>G149+H149</f>
        <v>0</v>
      </c>
      <c r="J149" s="87"/>
    </row>
    <row r="150" spans="1:10" s="7" customFormat="1" x14ac:dyDescent="0.2">
      <c r="A150" s="54"/>
      <c r="B150" s="14"/>
      <c r="C150" s="38"/>
      <c r="D150" s="36"/>
      <c r="E150" s="76"/>
      <c r="F150" s="76"/>
      <c r="G150" s="81"/>
      <c r="H150" s="81"/>
      <c r="I150" s="82"/>
      <c r="J150" s="82"/>
    </row>
    <row r="151" spans="1:10" s="51" customFormat="1" x14ac:dyDescent="0.2">
      <c r="A151" s="54">
        <v>12.076000000000001</v>
      </c>
      <c r="B151" s="14" t="s">
        <v>171</v>
      </c>
      <c r="C151" s="38" t="s">
        <v>1</v>
      </c>
      <c r="D151" s="36">
        <v>6</v>
      </c>
      <c r="E151" s="76"/>
      <c r="F151" s="76"/>
      <c r="G151" s="86">
        <f t="shared" ref="G151:G152" si="36">D151*E151</f>
        <v>0</v>
      </c>
      <c r="H151" s="86">
        <f t="shared" ref="H151:H152" si="37">D151*F151</f>
        <v>0</v>
      </c>
      <c r="I151" s="87">
        <f t="shared" ref="I151:I152" si="38">G151+H151</f>
        <v>0</v>
      </c>
      <c r="J151" s="87"/>
    </row>
    <row r="152" spans="1:10" s="51" customFormat="1" x14ac:dyDescent="0.2">
      <c r="A152" s="54">
        <v>12.077</v>
      </c>
      <c r="B152" s="14" t="s">
        <v>173</v>
      </c>
      <c r="C152" s="38" t="s">
        <v>1</v>
      </c>
      <c r="D152" s="36">
        <v>111</v>
      </c>
      <c r="E152" s="76"/>
      <c r="F152" s="76"/>
      <c r="G152" s="86">
        <f t="shared" si="36"/>
        <v>0</v>
      </c>
      <c r="H152" s="86">
        <f t="shared" si="37"/>
        <v>0</v>
      </c>
      <c r="I152" s="87">
        <f t="shared" si="38"/>
        <v>0</v>
      </c>
      <c r="J152" s="87"/>
    </row>
    <row r="153" spans="1:10" s="51" customFormat="1" x14ac:dyDescent="0.2">
      <c r="A153" s="54"/>
      <c r="B153" s="14"/>
      <c r="C153" s="38" t="s">
        <v>1</v>
      </c>
      <c r="D153" s="36"/>
      <c r="E153" s="76"/>
      <c r="F153" s="76"/>
      <c r="G153" s="86"/>
      <c r="H153" s="86"/>
      <c r="I153" s="87"/>
      <c r="J153" s="87"/>
    </row>
    <row r="154" spans="1:10" s="51" customFormat="1" x14ac:dyDescent="0.2">
      <c r="A154" s="54">
        <v>12.077999999999999</v>
      </c>
      <c r="B154" s="14" t="s">
        <v>204</v>
      </c>
      <c r="C154" s="38" t="s">
        <v>1</v>
      </c>
      <c r="D154" s="36">
        <v>2</v>
      </c>
      <c r="E154" s="76"/>
      <c r="F154" s="76"/>
      <c r="G154" s="86">
        <f t="shared" ref="G154:G156" si="39">D154*E154</f>
        <v>0</v>
      </c>
      <c r="H154" s="86">
        <f t="shared" ref="H154:H156" si="40">D154*F154</f>
        <v>0</v>
      </c>
      <c r="I154" s="87">
        <f t="shared" ref="I154:I156" si="41">G154+H154</f>
        <v>0</v>
      </c>
      <c r="J154" s="87"/>
    </row>
    <row r="155" spans="1:10" s="51" customFormat="1" ht="25.5" x14ac:dyDescent="0.2">
      <c r="A155" s="54">
        <v>12.079000000000001</v>
      </c>
      <c r="B155" s="14" t="s">
        <v>272</v>
      </c>
      <c r="C155" s="38" t="s">
        <v>1</v>
      </c>
      <c r="D155" s="36">
        <v>10</v>
      </c>
      <c r="E155" s="76"/>
      <c r="F155" s="76"/>
      <c r="G155" s="86">
        <f t="shared" si="39"/>
        <v>0</v>
      </c>
      <c r="H155" s="86">
        <f t="shared" si="40"/>
        <v>0</v>
      </c>
      <c r="I155" s="87">
        <f t="shared" si="41"/>
        <v>0</v>
      </c>
      <c r="J155" s="87"/>
    </row>
    <row r="156" spans="1:10" s="51" customFormat="1" ht="25.5" x14ac:dyDescent="0.2">
      <c r="A156" s="54">
        <v>12.08</v>
      </c>
      <c r="B156" s="14" t="s">
        <v>183</v>
      </c>
      <c r="C156" s="38" t="s">
        <v>1</v>
      </c>
      <c r="D156" s="36">
        <v>20</v>
      </c>
      <c r="E156" s="76"/>
      <c r="F156" s="76"/>
      <c r="G156" s="86">
        <f t="shared" si="39"/>
        <v>0</v>
      </c>
      <c r="H156" s="86">
        <f t="shared" si="40"/>
        <v>0</v>
      </c>
      <c r="I156" s="87">
        <f t="shared" si="41"/>
        <v>0</v>
      </c>
      <c r="J156" s="87"/>
    </row>
    <row r="157" spans="1:10" s="7" customFormat="1" ht="13.5" thickBot="1" x14ac:dyDescent="0.25">
      <c r="A157" s="54"/>
      <c r="B157" s="14"/>
      <c r="C157" s="38"/>
      <c r="D157" s="36"/>
      <c r="E157" s="76"/>
      <c r="F157" s="76"/>
      <c r="G157" s="81"/>
      <c r="H157" s="81"/>
      <c r="I157" s="82"/>
      <c r="J157" s="82"/>
    </row>
    <row r="158" spans="1:10" s="7" customFormat="1" ht="15.75" thickBot="1" x14ac:dyDescent="0.25">
      <c r="A158" s="55"/>
      <c r="B158" s="31" t="str">
        <f>CONCATENATE(B147," ","CELKEM")</f>
        <v>Svítidla CELKEM</v>
      </c>
      <c r="C158" s="32"/>
      <c r="D158" s="44"/>
      <c r="E158" s="77"/>
      <c r="F158" s="77"/>
      <c r="G158" s="84"/>
      <c r="H158" s="84"/>
      <c r="I158" s="85"/>
      <c r="J158" s="85">
        <f>SUM(I147:I157)</f>
        <v>0</v>
      </c>
    </row>
    <row r="159" spans="1:10" s="7" customFormat="1" ht="13.5" thickBot="1" x14ac:dyDescent="0.25">
      <c r="A159" s="54"/>
      <c r="B159" s="14"/>
      <c r="C159" s="38"/>
      <c r="D159" s="36"/>
      <c r="E159" s="76"/>
      <c r="F159" s="76"/>
      <c r="G159" s="81"/>
      <c r="H159" s="81"/>
      <c r="I159" s="82"/>
      <c r="J159" s="82"/>
    </row>
    <row r="160" spans="1:10" s="7" customFormat="1" ht="15.75" thickBot="1" x14ac:dyDescent="0.25">
      <c r="A160" s="55"/>
      <c r="B160" s="31" t="s">
        <v>218</v>
      </c>
      <c r="C160" s="32"/>
      <c r="D160" s="44"/>
      <c r="E160" s="77"/>
      <c r="F160" s="77"/>
      <c r="G160" s="84"/>
      <c r="H160" s="84"/>
      <c r="I160" s="85"/>
      <c r="J160" s="85"/>
    </row>
    <row r="161" spans="1:10" s="51" customFormat="1" x14ac:dyDescent="0.2">
      <c r="A161" s="54">
        <v>12.081</v>
      </c>
      <c r="B161" s="14" t="s">
        <v>219</v>
      </c>
      <c r="C161" s="38" t="s">
        <v>1</v>
      </c>
      <c r="D161" s="36">
        <v>17</v>
      </c>
      <c r="E161" s="76"/>
      <c r="F161" s="76"/>
      <c r="G161" s="86">
        <f t="shared" ref="G161:G162" si="42">D161*E161</f>
        <v>0</v>
      </c>
      <c r="H161" s="86">
        <f t="shared" ref="H161:H162" si="43">D161*F161</f>
        <v>0</v>
      </c>
      <c r="I161" s="87">
        <f t="shared" ref="I161:I162" si="44">G161+H161</f>
        <v>0</v>
      </c>
      <c r="J161" s="87"/>
    </row>
    <row r="162" spans="1:10" s="51" customFormat="1" x14ac:dyDescent="0.2">
      <c r="A162" s="54">
        <v>12.082000000000001</v>
      </c>
      <c r="B162" s="14" t="s">
        <v>220</v>
      </c>
      <c r="C162" s="38" t="s">
        <v>1</v>
      </c>
      <c r="D162" s="36">
        <v>3</v>
      </c>
      <c r="E162" s="76"/>
      <c r="F162" s="76"/>
      <c r="G162" s="86">
        <f t="shared" si="42"/>
        <v>0</v>
      </c>
      <c r="H162" s="86">
        <f t="shared" si="43"/>
        <v>0</v>
      </c>
      <c r="I162" s="87">
        <f t="shared" si="44"/>
        <v>0</v>
      </c>
      <c r="J162" s="87"/>
    </row>
    <row r="163" spans="1:10" s="7" customFormat="1" ht="13.5" thickBot="1" x14ac:dyDescent="0.25">
      <c r="A163" s="54"/>
      <c r="B163" s="14"/>
      <c r="C163" s="38"/>
      <c r="D163" s="36"/>
      <c r="E163" s="76"/>
      <c r="F163" s="76"/>
      <c r="G163" s="81"/>
      <c r="H163" s="81"/>
      <c r="I163" s="82"/>
      <c r="J163" s="82"/>
    </row>
    <row r="164" spans="1:10" s="7" customFormat="1" ht="15.75" thickBot="1" x14ac:dyDescent="0.25">
      <c r="A164" s="55"/>
      <c r="B164" s="31" t="str">
        <f>CONCATENATE(B160," ","CELKEM")</f>
        <v>Zapojení spotřebičů CELKEM</v>
      </c>
      <c r="C164" s="32"/>
      <c r="D164" s="44"/>
      <c r="E164" s="77"/>
      <c r="F164" s="77"/>
      <c r="G164" s="84"/>
      <c r="H164" s="84"/>
      <c r="I164" s="85"/>
      <c r="J164" s="85">
        <f>SUM(I161:I163)</f>
        <v>0</v>
      </c>
    </row>
    <row r="165" spans="1:10" s="7" customFormat="1" x14ac:dyDescent="0.2">
      <c r="A165" s="54"/>
      <c r="B165" s="26"/>
      <c r="C165" s="28"/>
      <c r="D165" s="43"/>
      <c r="E165" s="76"/>
      <c r="F165" s="76"/>
      <c r="G165" s="81"/>
      <c r="H165" s="81"/>
      <c r="I165" s="82"/>
      <c r="J165" s="82"/>
    </row>
    <row r="166" spans="1:10" s="7" customFormat="1" ht="15" x14ac:dyDescent="0.2">
      <c r="A166" s="54"/>
      <c r="B166" s="25"/>
      <c r="C166" s="28"/>
      <c r="D166" s="43"/>
      <c r="E166" s="76"/>
      <c r="F166" s="76"/>
      <c r="G166" s="81"/>
      <c r="H166" s="81"/>
      <c r="I166" s="82"/>
      <c r="J166" s="82"/>
    </row>
    <row r="167" spans="1:10" s="7" customFormat="1" x14ac:dyDescent="0.2">
      <c r="A167" s="54"/>
      <c r="B167" s="22" t="s">
        <v>36</v>
      </c>
      <c r="C167" s="37"/>
      <c r="D167" s="36"/>
      <c r="E167" s="76"/>
      <c r="F167" s="76"/>
      <c r="G167" s="81"/>
      <c r="H167" s="81"/>
      <c r="I167" s="82"/>
      <c r="J167" s="82"/>
    </row>
    <row r="168" spans="1:10" s="51" customFormat="1" x14ac:dyDescent="0.2">
      <c r="A168" s="54">
        <v>12.083</v>
      </c>
      <c r="B168" s="14" t="s">
        <v>35</v>
      </c>
      <c r="C168" s="37" t="s">
        <v>6</v>
      </c>
      <c r="D168" s="36">
        <v>4</v>
      </c>
      <c r="E168" s="76"/>
      <c r="F168" s="76"/>
      <c r="G168" s="86">
        <f t="shared" ref="G168:G174" si="45">D168*E168</f>
        <v>0</v>
      </c>
      <c r="H168" s="86">
        <f t="shared" ref="H168:H174" si="46">D168*F168</f>
        <v>0</v>
      </c>
      <c r="I168" s="87">
        <f t="shared" ref="I168:I174" si="47">G168+H168</f>
        <v>0</v>
      </c>
      <c r="J168" s="87"/>
    </row>
    <row r="169" spans="1:10" s="51" customFormat="1" x14ac:dyDescent="0.2">
      <c r="A169" s="54">
        <v>12.084</v>
      </c>
      <c r="B169" s="14" t="s">
        <v>91</v>
      </c>
      <c r="C169" s="37" t="s">
        <v>6</v>
      </c>
      <c r="D169" s="36">
        <v>2</v>
      </c>
      <c r="E169" s="76"/>
      <c r="F169" s="76"/>
      <c r="G169" s="86">
        <f t="shared" si="45"/>
        <v>0</v>
      </c>
      <c r="H169" s="86">
        <f t="shared" si="46"/>
        <v>0</v>
      </c>
      <c r="I169" s="87">
        <f t="shared" si="47"/>
        <v>0</v>
      </c>
      <c r="J169" s="87"/>
    </row>
    <row r="170" spans="1:10" s="51" customFormat="1" x14ac:dyDescent="0.2">
      <c r="A170" s="54">
        <v>12.085000000000001</v>
      </c>
      <c r="B170" s="14" t="s">
        <v>37</v>
      </c>
      <c r="C170" s="37" t="s">
        <v>6</v>
      </c>
      <c r="D170" s="36">
        <v>8</v>
      </c>
      <c r="E170" s="76"/>
      <c r="F170" s="76"/>
      <c r="G170" s="86">
        <f t="shared" si="45"/>
        <v>0</v>
      </c>
      <c r="H170" s="86">
        <f t="shared" si="46"/>
        <v>0</v>
      </c>
      <c r="I170" s="87">
        <f t="shared" si="47"/>
        <v>0</v>
      </c>
      <c r="J170" s="87"/>
    </row>
    <row r="171" spans="1:10" s="51" customFormat="1" x14ac:dyDescent="0.2">
      <c r="A171" s="54">
        <v>12.086</v>
      </c>
      <c r="B171" s="14" t="s">
        <v>107</v>
      </c>
      <c r="C171" s="37" t="s">
        <v>108</v>
      </c>
      <c r="D171" s="36">
        <v>0</v>
      </c>
      <c r="E171" s="76"/>
      <c r="F171" s="76"/>
      <c r="G171" s="86">
        <f t="shared" si="45"/>
        <v>0</v>
      </c>
      <c r="H171" s="86">
        <f t="shared" si="46"/>
        <v>0</v>
      </c>
      <c r="I171" s="87">
        <f t="shared" si="47"/>
        <v>0</v>
      </c>
      <c r="J171" s="87"/>
    </row>
    <row r="172" spans="1:10" s="51" customFormat="1" x14ac:dyDescent="0.2">
      <c r="A172" s="54">
        <v>12.087</v>
      </c>
      <c r="B172" s="14" t="s">
        <v>34</v>
      </c>
      <c r="C172" s="37" t="s">
        <v>6</v>
      </c>
      <c r="D172" s="36">
        <v>4</v>
      </c>
      <c r="E172" s="76"/>
      <c r="F172" s="76"/>
      <c r="G172" s="86">
        <f t="shared" si="45"/>
        <v>0</v>
      </c>
      <c r="H172" s="86">
        <f t="shared" si="46"/>
        <v>0</v>
      </c>
      <c r="I172" s="87">
        <f t="shared" si="47"/>
        <v>0</v>
      </c>
      <c r="J172" s="87"/>
    </row>
    <row r="173" spans="1:10" s="51" customFormat="1" x14ac:dyDescent="0.2">
      <c r="A173" s="54">
        <v>12.087999999999999</v>
      </c>
      <c r="B173" s="14" t="s">
        <v>39</v>
      </c>
      <c r="C173" s="37" t="s">
        <v>6</v>
      </c>
      <c r="D173" s="36">
        <v>4</v>
      </c>
      <c r="E173" s="76"/>
      <c r="F173" s="76"/>
      <c r="G173" s="86">
        <f t="shared" si="45"/>
        <v>0</v>
      </c>
      <c r="H173" s="86">
        <f t="shared" si="46"/>
        <v>0</v>
      </c>
      <c r="I173" s="87">
        <f t="shared" si="47"/>
        <v>0</v>
      </c>
      <c r="J173" s="87"/>
    </row>
    <row r="174" spans="1:10" s="51" customFormat="1" x14ac:dyDescent="0.2">
      <c r="A174" s="54">
        <v>12.089</v>
      </c>
      <c r="B174" s="14" t="s">
        <v>104</v>
      </c>
      <c r="C174" s="37" t="s">
        <v>6</v>
      </c>
      <c r="D174" s="36">
        <v>2</v>
      </c>
      <c r="E174" s="76"/>
      <c r="F174" s="76"/>
      <c r="G174" s="86">
        <f t="shared" si="45"/>
        <v>0</v>
      </c>
      <c r="H174" s="86">
        <f t="shared" si="46"/>
        <v>0</v>
      </c>
      <c r="I174" s="87">
        <f t="shared" si="47"/>
        <v>0</v>
      </c>
      <c r="J174" s="87"/>
    </row>
    <row r="175" spans="1:10" s="7" customFormat="1" ht="13.5" thickBot="1" x14ac:dyDescent="0.25">
      <c r="A175" s="54"/>
      <c r="B175" s="14"/>
      <c r="C175" s="37"/>
      <c r="D175" s="36"/>
      <c r="E175" s="76"/>
      <c r="F175" s="76"/>
      <c r="G175" s="81"/>
      <c r="H175" s="81"/>
      <c r="I175" s="82"/>
      <c r="J175" s="82"/>
    </row>
    <row r="176" spans="1:10" s="7" customFormat="1" ht="15.75" thickBot="1" x14ac:dyDescent="0.25">
      <c r="A176" s="55"/>
      <c r="B176" s="31" t="str">
        <f>CONCATENATE(B167," ","CELKEM")</f>
        <v>Hodinové zúčtovací sazby CELKEM</v>
      </c>
      <c r="C176" s="32"/>
      <c r="D176" s="44"/>
      <c r="E176" s="77"/>
      <c r="F176" s="77"/>
      <c r="G176" s="84"/>
      <c r="H176" s="84"/>
      <c r="I176" s="85"/>
      <c r="J176" s="85">
        <f>SUM(I167:I175)</f>
        <v>0</v>
      </c>
    </row>
    <row r="177" spans="1:10" s="6" customFormat="1" ht="13.5" thickBot="1" x14ac:dyDescent="0.25">
      <c r="A177" s="56"/>
      <c r="B177" s="20"/>
      <c r="C177" s="12"/>
      <c r="D177" s="45"/>
      <c r="E177" s="79"/>
      <c r="F177" s="79"/>
      <c r="G177" s="88"/>
      <c r="H177" s="88"/>
      <c r="I177" s="89"/>
      <c r="J177" s="90"/>
    </row>
    <row r="178" spans="1:10" s="6" customFormat="1" ht="15.75" thickBot="1" x14ac:dyDescent="0.25">
      <c r="A178" s="55"/>
      <c r="B178" s="31" t="s">
        <v>11</v>
      </c>
      <c r="C178" s="32"/>
      <c r="D178" s="44"/>
      <c r="E178" s="77"/>
      <c r="F178" s="77"/>
      <c r="G178" s="84"/>
      <c r="H178" s="84"/>
      <c r="I178" s="85">
        <f>SUM(J4:J176)</f>
        <v>0</v>
      </c>
      <c r="J178" s="85"/>
    </row>
    <row r="179" spans="1:10" s="6" customFormat="1" x14ac:dyDescent="0.2">
      <c r="A179" s="57"/>
      <c r="B179" s="21" t="s">
        <v>261</v>
      </c>
      <c r="C179" s="13"/>
      <c r="D179" s="46"/>
      <c r="E179" s="80"/>
      <c r="F179" s="80"/>
      <c r="G179" s="91"/>
      <c r="H179" s="91"/>
      <c r="I179" s="92"/>
      <c r="J179" s="93"/>
    </row>
  </sheetData>
  <autoFilter ref="A2:J179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197"/>
  <sheetViews>
    <sheetView workbookViewId="0"/>
  </sheetViews>
  <sheetFormatPr defaultColWidth="35.5703125" defaultRowHeight="12.75" x14ac:dyDescent="0.2"/>
  <cols>
    <col min="1" max="1" width="8" style="143" customWidth="1"/>
    <col min="2" max="2" width="63.5703125" style="105" customWidth="1"/>
    <col min="3" max="3" width="9.7109375" style="144" customWidth="1"/>
    <col min="4" max="4" width="9.7109375" style="145" customWidth="1"/>
    <col min="5" max="5" width="12.42578125" style="146" bestFit="1" customWidth="1"/>
    <col min="6" max="6" width="9.7109375" style="146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8"/>
      <c r="B1" s="103"/>
      <c r="C1" s="139"/>
      <c r="D1" s="140"/>
      <c r="E1" s="179" t="s">
        <v>43</v>
      </c>
      <c r="F1" s="179"/>
      <c r="G1" s="180" t="s">
        <v>44</v>
      </c>
      <c r="H1" s="181"/>
      <c r="I1" s="141" t="s">
        <v>45</v>
      </c>
      <c r="J1" s="141" t="s">
        <v>46</v>
      </c>
    </row>
    <row r="2" spans="1:10" s="142" customFormat="1" ht="24" x14ac:dyDescent="0.2">
      <c r="A2" s="138"/>
      <c r="B2" s="103" t="s">
        <v>2</v>
      </c>
      <c r="C2" s="139" t="s">
        <v>3</v>
      </c>
      <c r="D2" s="140" t="s">
        <v>42</v>
      </c>
      <c r="E2" s="141" t="s">
        <v>47</v>
      </c>
      <c r="F2" s="141" t="s">
        <v>48</v>
      </c>
      <c r="G2" s="141" t="s">
        <v>47</v>
      </c>
      <c r="H2" s="141" t="s">
        <v>48</v>
      </c>
      <c r="I2" s="141" t="s">
        <v>4</v>
      </c>
      <c r="J2" s="141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291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262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13.000999999999999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13.002000000000001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13.003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13.004</v>
      </c>
      <c r="B16" s="29" t="s">
        <v>321</v>
      </c>
      <c r="C16" s="37" t="s">
        <v>1</v>
      </c>
      <c r="D16" s="36">
        <v>6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13.005000000000001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13.006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13.007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13.007999999999999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13.009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13.01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RE310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71"/>
      <c r="C25" s="28"/>
      <c r="D25" s="43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263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x14ac:dyDescent="0.2">
      <c r="A27" s="54">
        <v>13.010999999999999</v>
      </c>
      <c r="B27" s="19" t="s">
        <v>264</v>
      </c>
      <c r="C27" s="37" t="s">
        <v>1</v>
      </c>
      <c r="D27" s="36">
        <v>1</v>
      </c>
      <c r="E27" s="76"/>
      <c r="F27" s="76"/>
      <c r="G27" s="86">
        <f t="shared" ref="G27" si="3">D27*E27</f>
        <v>0</v>
      </c>
      <c r="H27" s="86">
        <f t="shared" ref="H27" si="4">D27*F27</f>
        <v>0</v>
      </c>
      <c r="I27" s="87">
        <f t="shared" ref="I27" si="5">G27+H27</f>
        <v>0</v>
      </c>
      <c r="J27" s="83"/>
    </row>
    <row r="28" spans="1:10" s="7" customFormat="1" ht="13.5" thickBot="1" x14ac:dyDescent="0.25">
      <c r="A28" s="54"/>
      <c r="B28" s="18"/>
      <c r="C28" s="37"/>
      <c r="D28" s="36"/>
      <c r="E28" s="76"/>
      <c r="F28" s="76"/>
      <c r="G28" s="81"/>
      <c r="H28" s="81"/>
      <c r="I28" s="82"/>
      <c r="J28" s="83"/>
    </row>
    <row r="29" spans="1:10" s="7" customFormat="1" ht="15.75" thickBot="1" x14ac:dyDescent="0.25">
      <c r="A29" s="54"/>
      <c r="B29" s="100" t="str">
        <f>CONCATENATE(B26," ","CELKEM")</f>
        <v>Rozvaděč RE320 CELKEM</v>
      </c>
      <c r="C29" s="32"/>
      <c r="D29" s="44"/>
      <c r="E29" s="77"/>
      <c r="F29" s="77"/>
      <c r="G29" s="84"/>
      <c r="H29" s="84"/>
      <c r="I29" s="85"/>
      <c r="J29" s="85">
        <f>SUM(I27:I28)</f>
        <v>0</v>
      </c>
    </row>
    <row r="30" spans="1:10" s="7" customFormat="1" x14ac:dyDescent="0.2">
      <c r="A30" s="54"/>
      <c r="B30" s="71"/>
      <c r="C30" s="28"/>
      <c r="D30" s="43"/>
      <c r="E30" s="76"/>
      <c r="F30" s="76"/>
      <c r="G30" s="81"/>
      <c r="H30" s="81"/>
      <c r="I30" s="82"/>
      <c r="J30" s="83"/>
    </row>
    <row r="31" spans="1:10" s="7" customFormat="1" x14ac:dyDescent="0.2">
      <c r="A31" s="54"/>
      <c r="B31" s="26" t="s">
        <v>279</v>
      </c>
      <c r="C31" s="3"/>
      <c r="D31" s="41"/>
      <c r="E31" s="76"/>
      <c r="F31" s="76"/>
      <c r="G31" s="128"/>
      <c r="H31" s="128"/>
      <c r="I31" s="129"/>
      <c r="J31" s="4"/>
    </row>
    <row r="32" spans="1:10" s="51" customFormat="1" ht="25.5" x14ac:dyDescent="0.2">
      <c r="A32" s="54">
        <v>13.012</v>
      </c>
      <c r="B32" s="19" t="s">
        <v>273</v>
      </c>
      <c r="C32" s="37" t="s">
        <v>108</v>
      </c>
      <c r="D32" s="36">
        <v>1</v>
      </c>
      <c r="E32" s="76"/>
      <c r="F32" s="76"/>
      <c r="G32" s="86">
        <f t="shared" ref="G32:G39" si="6">D32*E32</f>
        <v>0</v>
      </c>
      <c r="H32" s="86">
        <f t="shared" ref="H32:H39" si="7">D32*F32</f>
        <v>0</v>
      </c>
      <c r="I32" s="87">
        <f t="shared" ref="I32:I39" si="8">G32+H32</f>
        <v>0</v>
      </c>
      <c r="J32" s="83"/>
    </row>
    <row r="33" spans="1:10" s="51" customFormat="1" x14ac:dyDescent="0.2">
      <c r="A33" s="54">
        <v>13.013</v>
      </c>
      <c r="B33" s="18" t="s">
        <v>195</v>
      </c>
      <c r="C33" s="37" t="s">
        <v>1</v>
      </c>
      <c r="D33" s="36">
        <v>1</v>
      </c>
      <c r="E33" s="76"/>
      <c r="F33" s="76"/>
      <c r="G33" s="86">
        <f t="shared" si="6"/>
        <v>0</v>
      </c>
      <c r="H33" s="86">
        <f t="shared" si="7"/>
        <v>0</v>
      </c>
      <c r="I33" s="87">
        <f t="shared" si="8"/>
        <v>0</v>
      </c>
      <c r="J33" s="83"/>
    </row>
    <row r="34" spans="1:10" s="51" customFormat="1" x14ac:dyDescent="0.2">
      <c r="A34" s="54">
        <v>13.013999999999999</v>
      </c>
      <c r="B34" s="29" t="s">
        <v>318</v>
      </c>
      <c r="C34" s="37" t="s">
        <v>1</v>
      </c>
      <c r="D34" s="36">
        <v>1</v>
      </c>
      <c r="E34" s="76"/>
      <c r="F34" s="76"/>
      <c r="G34" s="86">
        <f t="shared" si="6"/>
        <v>0</v>
      </c>
      <c r="H34" s="86">
        <f t="shared" si="7"/>
        <v>0</v>
      </c>
      <c r="I34" s="87">
        <f t="shared" si="8"/>
        <v>0</v>
      </c>
      <c r="J34" s="83"/>
    </row>
    <row r="35" spans="1:10" s="51" customFormat="1" x14ac:dyDescent="0.2">
      <c r="A35" s="54">
        <v>13.015000000000001</v>
      </c>
      <c r="B35" s="29" t="s">
        <v>25</v>
      </c>
      <c r="C35" s="37" t="s">
        <v>1</v>
      </c>
      <c r="D35" s="36">
        <v>16</v>
      </c>
      <c r="E35" s="76"/>
      <c r="F35" s="76"/>
      <c r="G35" s="86">
        <f t="shared" si="6"/>
        <v>0</v>
      </c>
      <c r="H35" s="86">
        <f t="shared" si="7"/>
        <v>0</v>
      </c>
      <c r="I35" s="87">
        <f t="shared" si="8"/>
        <v>0</v>
      </c>
      <c r="J35" s="83"/>
    </row>
    <row r="36" spans="1:10" s="51" customFormat="1" x14ac:dyDescent="0.2">
      <c r="A36" s="54">
        <v>13.016</v>
      </c>
      <c r="B36" s="29" t="s">
        <v>274</v>
      </c>
      <c r="C36" s="37" t="s">
        <v>1</v>
      </c>
      <c r="D36" s="36">
        <v>8</v>
      </c>
      <c r="E36" s="76"/>
      <c r="F36" s="76"/>
      <c r="G36" s="86">
        <f t="shared" si="6"/>
        <v>0</v>
      </c>
      <c r="H36" s="86">
        <f t="shared" si="7"/>
        <v>0</v>
      </c>
      <c r="I36" s="87">
        <f t="shared" si="8"/>
        <v>0</v>
      </c>
      <c r="J36" s="83"/>
    </row>
    <row r="37" spans="1:10" s="51" customFormat="1" x14ac:dyDescent="0.2">
      <c r="A37" s="54">
        <v>13.016999999999999</v>
      </c>
      <c r="B37" s="29" t="s">
        <v>275</v>
      </c>
      <c r="C37" s="37" t="s">
        <v>1</v>
      </c>
      <c r="D37" s="36">
        <v>4</v>
      </c>
      <c r="E37" s="76"/>
      <c r="F37" s="76"/>
      <c r="G37" s="86">
        <f t="shared" si="6"/>
        <v>0</v>
      </c>
      <c r="H37" s="86">
        <f t="shared" si="7"/>
        <v>0</v>
      </c>
      <c r="I37" s="87">
        <f t="shared" si="8"/>
        <v>0</v>
      </c>
      <c r="J37" s="83"/>
    </row>
    <row r="38" spans="1:10" s="51" customFormat="1" x14ac:dyDescent="0.2">
      <c r="A38" s="54">
        <v>13.018000000000001</v>
      </c>
      <c r="B38" s="18" t="s">
        <v>320</v>
      </c>
      <c r="C38" s="37" t="s">
        <v>108</v>
      </c>
      <c r="D38" s="36">
        <v>1</v>
      </c>
      <c r="E38" s="76"/>
      <c r="F38" s="76"/>
      <c r="G38" s="86">
        <f t="shared" si="6"/>
        <v>0</v>
      </c>
      <c r="H38" s="86">
        <f t="shared" si="7"/>
        <v>0</v>
      </c>
      <c r="I38" s="87">
        <f t="shared" si="8"/>
        <v>0</v>
      </c>
      <c r="J38" s="83"/>
    </row>
    <row r="39" spans="1:10" s="51" customFormat="1" x14ac:dyDescent="0.2">
      <c r="A39" s="54">
        <v>13.019</v>
      </c>
      <c r="B39" s="18" t="s">
        <v>197</v>
      </c>
      <c r="C39" s="37" t="s">
        <v>1</v>
      </c>
      <c r="D39" s="36">
        <v>18</v>
      </c>
      <c r="E39" s="76"/>
      <c r="F39" s="76"/>
      <c r="G39" s="86">
        <f t="shared" si="6"/>
        <v>0</v>
      </c>
      <c r="H39" s="86">
        <f t="shared" si="7"/>
        <v>0</v>
      </c>
      <c r="I39" s="87">
        <f t="shared" si="8"/>
        <v>0</v>
      </c>
      <c r="J39" s="83"/>
    </row>
    <row r="40" spans="1:10" s="7" customFormat="1" ht="13.5" thickBot="1" x14ac:dyDescent="0.25">
      <c r="A40" s="54"/>
      <c r="B40" s="18"/>
      <c r="C40" s="37"/>
      <c r="D40" s="36"/>
      <c r="E40" s="76"/>
      <c r="F40" s="76"/>
      <c r="G40" s="86"/>
      <c r="H40" s="86"/>
      <c r="I40" s="87"/>
      <c r="J40" s="83"/>
    </row>
    <row r="41" spans="1:10" s="7" customFormat="1" ht="15.75" thickBot="1" x14ac:dyDescent="0.25">
      <c r="A41" s="54"/>
      <c r="B41" s="130" t="str">
        <f>CONCATENATE(B31," ","CELKEM")</f>
        <v>Rozvaděč RPO304 CELKEM</v>
      </c>
      <c r="C41" s="131"/>
      <c r="D41" s="132"/>
      <c r="E41" s="133"/>
      <c r="F41" s="133"/>
      <c r="G41" s="134"/>
      <c r="H41" s="134"/>
      <c r="I41" s="135"/>
      <c r="J41" s="135">
        <f>SUM(I32:I40)</f>
        <v>0</v>
      </c>
    </row>
    <row r="42" spans="1:10" s="7" customFormat="1" x14ac:dyDescent="0.2">
      <c r="A42" s="54"/>
      <c r="B42" s="71"/>
      <c r="C42" s="28"/>
      <c r="D42" s="43"/>
      <c r="E42" s="76"/>
      <c r="F42" s="76"/>
      <c r="G42" s="81"/>
      <c r="H42" s="81"/>
      <c r="I42" s="82"/>
      <c r="J42" s="83"/>
    </row>
    <row r="43" spans="1:10" s="7" customFormat="1" x14ac:dyDescent="0.2">
      <c r="A43" s="54"/>
      <c r="B43" s="26" t="s">
        <v>281</v>
      </c>
      <c r="C43" s="3"/>
      <c r="D43" s="41"/>
      <c r="E43" s="76"/>
      <c r="F43" s="76"/>
      <c r="G43" s="128"/>
      <c r="H43" s="128"/>
      <c r="I43" s="129"/>
      <c r="J43" s="4"/>
    </row>
    <row r="44" spans="1:10" s="51" customFormat="1" ht="25.5" x14ac:dyDescent="0.2">
      <c r="A44" s="54">
        <v>13.02</v>
      </c>
      <c r="B44" s="19" t="s">
        <v>273</v>
      </c>
      <c r="C44" s="37" t="s">
        <v>108</v>
      </c>
      <c r="D44" s="36">
        <v>10</v>
      </c>
      <c r="E44" s="76"/>
      <c r="F44" s="76"/>
      <c r="G44" s="86">
        <f t="shared" ref="G44:G52" si="9">D44*E44</f>
        <v>0</v>
      </c>
      <c r="H44" s="86">
        <f t="shared" ref="H44:H52" si="10">D44*F44</f>
        <v>0</v>
      </c>
      <c r="I44" s="87">
        <f t="shared" ref="I44:I52" si="11">G44+H44</f>
        <v>0</v>
      </c>
      <c r="J44" s="83"/>
    </row>
    <row r="45" spans="1:10" s="51" customFormat="1" x14ac:dyDescent="0.2">
      <c r="A45" s="54">
        <v>13.021000000000001</v>
      </c>
      <c r="B45" s="19" t="s">
        <v>23</v>
      </c>
      <c r="C45" s="37" t="s">
        <v>108</v>
      </c>
      <c r="D45" s="36">
        <v>10</v>
      </c>
      <c r="E45" s="76"/>
      <c r="F45" s="76"/>
      <c r="G45" s="86">
        <f t="shared" ref="G45" si="12">D45*E45</f>
        <v>0</v>
      </c>
      <c r="H45" s="86">
        <f t="shared" ref="H45" si="13">D45*F45</f>
        <v>0</v>
      </c>
      <c r="I45" s="87">
        <f t="shared" ref="I45" si="14">G45+H45</f>
        <v>0</v>
      </c>
      <c r="J45" s="83"/>
    </row>
    <row r="46" spans="1:10" s="51" customFormat="1" x14ac:dyDescent="0.2">
      <c r="A46" s="54">
        <v>13.022</v>
      </c>
      <c r="B46" s="18" t="s">
        <v>195</v>
      </c>
      <c r="C46" s="37" t="s">
        <v>1</v>
      </c>
      <c r="D46" s="36">
        <v>5</v>
      </c>
      <c r="E46" s="76"/>
      <c r="F46" s="76"/>
      <c r="G46" s="86">
        <f t="shared" si="9"/>
        <v>0</v>
      </c>
      <c r="H46" s="86">
        <f t="shared" si="10"/>
        <v>0</v>
      </c>
      <c r="I46" s="87">
        <f t="shared" si="11"/>
        <v>0</v>
      </c>
      <c r="J46" s="83"/>
    </row>
    <row r="47" spans="1:10" s="51" customFormat="1" x14ac:dyDescent="0.2">
      <c r="A47" s="54">
        <v>13.023</v>
      </c>
      <c r="B47" s="29" t="s">
        <v>318</v>
      </c>
      <c r="C47" s="37" t="s">
        <v>1</v>
      </c>
      <c r="D47" s="36">
        <v>5</v>
      </c>
      <c r="E47" s="76"/>
      <c r="F47" s="76"/>
      <c r="G47" s="86">
        <f t="shared" si="9"/>
        <v>0</v>
      </c>
      <c r="H47" s="86">
        <f t="shared" si="10"/>
        <v>0</v>
      </c>
      <c r="I47" s="87">
        <f t="shared" si="11"/>
        <v>0</v>
      </c>
      <c r="J47" s="83"/>
    </row>
    <row r="48" spans="1:10" s="51" customFormat="1" x14ac:dyDescent="0.2">
      <c r="A48" s="54">
        <v>13.023999999999999</v>
      </c>
      <c r="B48" s="29" t="s">
        <v>23</v>
      </c>
      <c r="C48" s="37" t="s">
        <v>1</v>
      </c>
      <c r="D48" s="36">
        <v>2</v>
      </c>
      <c r="E48" s="76"/>
      <c r="F48" s="76"/>
      <c r="G48" s="86">
        <f t="shared" si="9"/>
        <v>0</v>
      </c>
      <c r="H48" s="86">
        <f t="shared" si="10"/>
        <v>0</v>
      </c>
      <c r="I48" s="87">
        <f t="shared" si="11"/>
        <v>0</v>
      </c>
      <c r="J48" s="83"/>
    </row>
    <row r="49" spans="1:10" s="51" customFormat="1" x14ac:dyDescent="0.2">
      <c r="A49" s="54">
        <v>13.025</v>
      </c>
      <c r="B49" s="29" t="s">
        <v>22</v>
      </c>
      <c r="C49" s="37" t="s">
        <v>1</v>
      </c>
      <c r="D49" s="36">
        <v>14</v>
      </c>
      <c r="E49" s="76"/>
      <c r="F49" s="76"/>
      <c r="G49" s="86">
        <f t="shared" si="9"/>
        <v>0</v>
      </c>
      <c r="H49" s="86">
        <f t="shared" si="10"/>
        <v>0</v>
      </c>
      <c r="I49" s="87">
        <f t="shared" si="11"/>
        <v>0</v>
      </c>
      <c r="J49" s="83"/>
    </row>
    <row r="50" spans="1:10" s="51" customFormat="1" x14ac:dyDescent="0.2">
      <c r="A50" s="54">
        <v>13.026</v>
      </c>
      <c r="B50" s="29" t="s">
        <v>312</v>
      </c>
      <c r="C50" s="37" t="s">
        <v>1</v>
      </c>
      <c r="D50" s="36">
        <v>2</v>
      </c>
      <c r="E50" s="76"/>
      <c r="F50" s="76"/>
      <c r="G50" s="86">
        <f t="shared" si="9"/>
        <v>0</v>
      </c>
      <c r="H50" s="86">
        <f t="shared" si="10"/>
        <v>0</v>
      </c>
      <c r="I50" s="87">
        <f t="shared" si="11"/>
        <v>0</v>
      </c>
      <c r="J50" s="83"/>
    </row>
    <row r="51" spans="1:10" s="51" customFormat="1" x14ac:dyDescent="0.2">
      <c r="A51" s="54">
        <v>13.026999999999999</v>
      </c>
      <c r="B51" s="18" t="s">
        <v>323</v>
      </c>
      <c r="C51" s="37" t="s">
        <v>108</v>
      </c>
      <c r="D51" s="36">
        <v>1</v>
      </c>
      <c r="E51" s="76"/>
      <c r="F51" s="76"/>
      <c r="G51" s="86">
        <f t="shared" si="9"/>
        <v>0</v>
      </c>
      <c r="H51" s="86">
        <f t="shared" si="10"/>
        <v>0</v>
      </c>
      <c r="I51" s="87">
        <f t="shared" si="11"/>
        <v>0</v>
      </c>
      <c r="J51" s="83"/>
    </row>
    <row r="52" spans="1:10" s="51" customFormat="1" x14ac:dyDescent="0.2">
      <c r="A52" s="54">
        <v>13.028</v>
      </c>
      <c r="B52" s="18" t="s">
        <v>197</v>
      </c>
      <c r="C52" s="37" t="s">
        <v>1</v>
      </c>
      <c r="D52" s="36">
        <v>10</v>
      </c>
      <c r="E52" s="76"/>
      <c r="F52" s="76"/>
      <c r="G52" s="86">
        <f t="shared" si="9"/>
        <v>0</v>
      </c>
      <c r="H52" s="86">
        <f t="shared" si="10"/>
        <v>0</v>
      </c>
      <c r="I52" s="87">
        <f t="shared" si="11"/>
        <v>0</v>
      </c>
      <c r="J52" s="83"/>
    </row>
    <row r="53" spans="1:10" s="7" customFormat="1" ht="13.5" thickBot="1" x14ac:dyDescent="0.25">
      <c r="A53" s="54"/>
      <c r="B53" s="18"/>
      <c r="C53" s="37"/>
      <c r="D53" s="36"/>
      <c r="E53" s="76"/>
      <c r="F53" s="76"/>
      <c r="G53" s="86"/>
      <c r="H53" s="86"/>
      <c r="I53" s="87"/>
      <c r="J53" s="83"/>
    </row>
    <row r="54" spans="1:10" s="7" customFormat="1" ht="15.75" thickBot="1" x14ac:dyDescent="0.25">
      <c r="A54" s="54"/>
      <c r="B54" s="130" t="str">
        <f>CONCATENATE(B43," ","CELKEM")</f>
        <v>Rozvaděč RMS311 CELKEM</v>
      </c>
      <c r="C54" s="131"/>
      <c r="D54" s="132"/>
      <c r="E54" s="133"/>
      <c r="F54" s="133"/>
      <c r="G54" s="134"/>
      <c r="H54" s="134"/>
      <c r="I54" s="135"/>
      <c r="J54" s="135">
        <f>SUM(I44:I53)</f>
        <v>0</v>
      </c>
    </row>
    <row r="55" spans="1:10" s="7" customFormat="1" x14ac:dyDescent="0.2">
      <c r="A55" s="54"/>
      <c r="B55" s="71"/>
      <c r="C55" s="28"/>
      <c r="D55" s="43"/>
      <c r="E55" s="76"/>
      <c r="F55" s="76"/>
      <c r="G55" s="81"/>
      <c r="H55" s="81"/>
      <c r="I55" s="82"/>
      <c r="J55" s="83"/>
    </row>
    <row r="56" spans="1:10" s="7" customFormat="1" x14ac:dyDescent="0.2">
      <c r="A56" s="54"/>
      <c r="B56" s="26" t="s">
        <v>283</v>
      </c>
      <c r="C56" s="3"/>
      <c r="D56" s="41"/>
      <c r="E56" s="76"/>
      <c r="F56" s="76"/>
      <c r="G56" s="81"/>
      <c r="H56" s="81"/>
      <c r="I56" s="82"/>
      <c r="J56" s="83"/>
    </row>
    <row r="57" spans="1:10" s="51" customFormat="1" x14ac:dyDescent="0.2">
      <c r="A57" s="54">
        <v>13.029</v>
      </c>
      <c r="B57" s="19" t="s">
        <v>282</v>
      </c>
      <c r="C57" s="37" t="s">
        <v>1</v>
      </c>
      <c r="D57" s="36">
        <v>9</v>
      </c>
      <c r="E57" s="76"/>
      <c r="F57" s="76"/>
      <c r="G57" s="86">
        <f t="shared" ref="G57" si="15">D57*E57</f>
        <v>0</v>
      </c>
      <c r="H57" s="86">
        <f t="shared" ref="H57" si="16">D57*F57</f>
        <v>0</v>
      </c>
      <c r="I57" s="87">
        <f t="shared" ref="I57" si="17">G57+H57</f>
        <v>0</v>
      </c>
      <c r="J57" s="83"/>
    </row>
    <row r="58" spans="1:10" s="7" customFormat="1" ht="13.5" thickBot="1" x14ac:dyDescent="0.25">
      <c r="A58" s="54"/>
      <c r="B58" s="18"/>
      <c r="C58" s="37"/>
      <c r="D58" s="36"/>
      <c r="E58" s="76"/>
      <c r="F58" s="76"/>
      <c r="G58" s="81"/>
      <c r="H58" s="81"/>
      <c r="I58" s="82"/>
      <c r="J58" s="83"/>
    </row>
    <row r="59" spans="1:10" s="7" customFormat="1" ht="26.25" thickBot="1" x14ac:dyDescent="0.25">
      <c r="A59" s="54"/>
      <c r="B59" s="100" t="str">
        <f>CONCATENATE(B56," ","CELKEM")</f>
        <v>Rozvaděč RMS312, RMS313, RMS314, RMS315, RMS321,RMS322, RMS323, RMS324, RMS325 CELKEM</v>
      </c>
      <c r="C59" s="32"/>
      <c r="D59" s="44"/>
      <c r="E59" s="77"/>
      <c r="F59" s="77"/>
      <c r="G59" s="84"/>
      <c r="H59" s="84"/>
      <c r="I59" s="85"/>
      <c r="J59" s="85">
        <f>SUM(I57:I58)</f>
        <v>0</v>
      </c>
    </row>
    <row r="60" spans="1:10" s="7" customFormat="1" x14ac:dyDescent="0.2">
      <c r="A60" s="54"/>
      <c r="B60" s="71"/>
      <c r="C60" s="28"/>
      <c r="D60" s="43"/>
      <c r="E60" s="76"/>
      <c r="F60" s="76"/>
      <c r="G60" s="81"/>
      <c r="H60" s="81"/>
      <c r="I60" s="82"/>
      <c r="J60" s="83"/>
    </row>
    <row r="61" spans="1:10" s="7" customFormat="1" x14ac:dyDescent="0.2">
      <c r="A61" s="54"/>
      <c r="B61" s="71"/>
      <c r="C61" s="28"/>
      <c r="D61" s="43"/>
      <c r="E61" s="76"/>
      <c r="F61" s="76"/>
      <c r="G61" s="81"/>
      <c r="H61" s="81"/>
      <c r="I61" s="82"/>
      <c r="J61" s="83"/>
    </row>
    <row r="62" spans="1:10" s="7" customFormat="1" x14ac:dyDescent="0.2">
      <c r="A62" s="54"/>
      <c r="B62" s="26" t="s">
        <v>14</v>
      </c>
      <c r="C62" s="28"/>
      <c r="D62" s="43"/>
      <c r="E62" s="76"/>
      <c r="F62" s="76"/>
      <c r="G62" s="81"/>
      <c r="H62" s="81"/>
      <c r="I62" s="82"/>
      <c r="J62" s="82"/>
    </row>
    <row r="63" spans="1:10" s="7" customFormat="1" x14ac:dyDescent="0.2">
      <c r="A63" s="54"/>
      <c r="B63" s="30" t="s">
        <v>163</v>
      </c>
      <c r="C63" s="28"/>
      <c r="D63" s="43"/>
      <c r="E63" s="76"/>
      <c r="F63" s="76"/>
      <c r="G63" s="81"/>
      <c r="H63" s="81"/>
      <c r="I63" s="82"/>
      <c r="J63" s="82"/>
    </row>
    <row r="64" spans="1:10" s="51" customFormat="1" x14ac:dyDescent="0.2">
      <c r="A64" s="54">
        <v>13.03</v>
      </c>
      <c r="B64" s="14" t="s">
        <v>50</v>
      </c>
      <c r="C64" s="28" t="s">
        <v>1</v>
      </c>
      <c r="D64" s="43">
        <v>0</v>
      </c>
      <c r="E64" s="76"/>
      <c r="F64" s="76"/>
      <c r="G64" s="86">
        <f t="shared" ref="G64:G80" si="18">D64*E64</f>
        <v>0</v>
      </c>
      <c r="H64" s="86">
        <f t="shared" ref="H64:H80" si="19">D64*F64</f>
        <v>0</v>
      </c>
      <c r="I64" s="87">
        <f t="shared" ref="I64:I80" si="20">G64+H64</f>
        <v>0</v>
      </c>
      <c r="J64" s="87"/>
    </row>
    <row r="65" spans="1:10" s="51" customFormat="1" x14ac:dyDescent="0.2">
      <c r="A65" s="54">
        <v>13.031000000000001</v>
      </c>
      <c r="B65" s="14" t="s">
        <v>112</v>
      </c>
      <c r="C65" s="28" t="s">
        <v>1</v>
      </c>
      <c r="D65" s="43">
        <v>0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x14ac:dyDescent="0.2">
      <c r="A66" s="54">
        <v>13.032</v>
      </c>
      <c r="B66" s="14" t="s">
        <v>51</v>
      </c>
      <c r="C66" s="28" t="s">
        <v>1</v>
      </c>
      <c r="D66" s="43">
        <v>0</v>
      </c>
      <c r="E66" s="76"/>
      <c r="F66" s="76"/>
      <c r="G66" s="86">
        <f t="shared" si="18"/>
        <v>0</v>
      </c>
      <c r="H66" s="86">
        <f t="shared" si="19"/>
        <v>0</v>
      </c>
      <c r="I66" s="87">
        <f t="shared" si="20"/>
        <v>0</v>
      </c>
      <c r="J66" s="87"/>
    </row>
    <row r="67" spans="1:10" s="51" customFormat="1" x14ac:dyDescent="0.2">
      <c r="A67" s="54">
        <v>13.032999999999999</v>
      </c>
      <c r="B67" s="14" t="s">
        <v>52</v>
      </c>
      <c r="C67" s="28" t="s">
        <v>1</v>
      </c>
      <c r="D67" s="43">
        <v>6</v>
      </c>
      <c r="E67" s="76"/>
      <c r="F67" s="76"/>
      <c r="G67" s="86">
        <f t="shared" si="18"/>
        <v>0</v>
      </c>
      <c r="H67" s="86">
        <f t="shared" si="19"/>
        <v>0</v>
      </c>
      <c r="I67" s="87">
        <f t="shared" si="20"/>
        <v>0</v>
      </c>
      <c r="J67" s="87"/>
    </row>
    <row r="68" spans="1:10" s="51" customFormat="1" x14ac:dyDescent="0.2">
      <c r="A68" s="54">
        <v>13.034000000000001</v>
      </c>
      <c r="B68" s="14" t="s">
        <v>110</v>
      </c>
      <c r="C68" s="28" t="s">
        <v>1</v>
      </c>
      <c r="D68" s="43">
        <v>12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13.035</v>
      </c>
      <c r="B69" s="14" t="s">
        <v>111</v>
      </c>
      <c r="C69" s="28" t="s">
        <v>1</v>
      </c>
      <c r="D69" s="43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x14ac:dyDescent="0.2">
      <c r="A70" s="54">
        <v>13.036</v>
      </c>
      <c r="B70" s="14" t="s">
        <v>266</v>
      </c>
      <c r="C70" s="28" t="s">
        <v>1</v>
      </c>
      <c r="D70" s="43">
        <v>2</v>
      </c>
      <c r="E70" s="76"/>
      <c r="F70" s="76"/>
      <c r="G70" s="86">
        <f>D70*E70</f>
        <v>0</v>
      </c>
      <c r="H70" s="86">
        <f>D70*F70</f>
        <v>0</v>
      </c>
      <c r="I70" s="87">
        <f>G70+H70</f>
        <v>0</v>
      </c>
      <c r="J70" s="87"/>
    </row>
    <row r="71" spans="1:10" s="51" customFormat="1" x14ac:dyDescent="0.2">
      <c r="A71" s="54">
        <v>13.037000000000001</v>
      </c>
      <c r="B71" s="14" t="s">
        <v>121</v>
      </c>
      <c r="C71" s="28" t="s">
        <v>1</v>
      </c>
      <c r="D71" s="43">
        <v>0</v>
      </c>
      <c r="E71" s="76"/>
      <c r="F71" s="76"/>
      <c r="G71" s="86">
        <f t="shared" si="18"/>
        <v>0</v>
      </c>
      <c r="H71" s="86">
        <f t="shared" si="19"/>
        <v>0</v>
      </c>
      <c r="I71" s="87">
        <f t="shared" si="20"/>
        <v>0</v>
      </c>
      <c r="J71" s="87"/>
    </row>
    <row r="72" spans="1:10" s="51" customFormat="1" x14ac:dyDescent="0.2">
      <c r="A72" s="54">
        <v>13.038</v>
      </c>
      <c r="B72" s="14" t="s">
        <v>54</v>
      </c>
      <c r="C72" s="28" t="s">
        <v>1</v>
      </c>
      <c r="D72" s="43">
        <v>2</v>
      </c>
      <c r="E72" s="76"/>
      <c r="F72" s="76"/>
      <c r="G72" s="86">
        <f t="shared" si="18"/>
        <v>0</v>
      </c>
      <c r="H72" s="86">
        <f t="shared" si="19"/>
        <v>0</v>
      </c>
      <c r="I72" s="87">
        <f t="shared" si="20"/>
        <v>0</v>
      </c>
      <c r="J72" s="87"/>
    </row>
    <row r="73" spans="1:10" s="51" customFormat="1" ht="25.5" x14ac:dyDescent="0.2">
      <c r="A73" s="54">
        <v>13.039</v>
      </c>
      <c r="B73" s="14" t="s">
        <v>122</v>
      </c>
      <c r="C73" s="28" t="s">
        <v>1</v>
      </c>
      <c r="D73" s="43">
        <v>2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13.04</v>
      </c>
      <c r="B74" s="14" t="s">
        <v>113</v>
      </c>
      <c r="C74" s="28" t="s">
        <v>1</v>
      </c>
      <c r="D74" s="43">
        <v>0</v>
      </c>
      <c r="E74" s="76"/>
      <c r="F74" s="76"/>
      <c r="G74" s="86">
        <f t="shared" si="18"/>
        <v>0</v>
      </c>
      <c r="H74" s="86">
        <f t="shared" si="19"/>
        <v>0</v>
      </c>
      <c r="I74" s="87">
        <f t="shared" si="20"/>
        <v>0</v>
      </c>
      <c r="J74" s="87"/>
    </row>
    <row r="75" spans="1:10" s="51" customFormat="1" x14ac:dyDescent="0.2">
      <c r="A75" s="54">
        <v>13.041</v>
      </c>
      <c r="B75" s="14" t="s">
        <v>114</v>
      </c>
      <c r="C75" s="28" t="s">
        <v>1</v>
      </c>
      <c r="D75" s="43">
        <v>0</v>
      </c>
      <c r="E75" s="76"/>
      <c r="F75" s="76"/>
      <c r="G75" s="86">
        <f>D75*E75</f>
        <v>0</v>
      </c>
      <c r="H75" s="86">
        <f>D75*F75</f>
        <v>0</v>
      </c>
      <c r="I75" s="87">
        <f>G75+H75</f>
        <v>0</v>
      </c>
      <c r="J75" s="87"/>
    </row>
    <row r="76" spans="1:10" s="51" customFormat="1" x14ac:dyDescent="0.2">
      <c r="A76" s="54">
        <v>13.042</v>
      </c>
      <c r="B76" s="14" t="s">
        <v>115</v>
      </c>
      <c r="C76" s="28" t="s">
        <v>1</v>
      </c>
      <c r="D76" s="43">
        <v>0</v>
      </c>
      <c r="E76" s="76"/>
      <c r="F76" s="76"/>
      <c r="G76" s="86">
        <f>D76*E76</f>
        <v>0</v>
      </c>
      <c r="H76" s="86">
        <f>D76*F76</f>
        <v>0</v>
      </c>
      <c r="I76" s="87">
        <f>G76+H76</f>
        <v>0</v>
      </c>
      <c r="J76" s="87"/>
    </row>
    <row r="77" spans="1:10" s="51" customFormat="1" x14ac:dyDescent="0.2">
      <c r="A77" s="54">
        <v>13.042999999999999</v>
      </c>
      <c r="B77" s="14" t="s">
        <v>120</v>
      </c>
      <c r="C77" s="28" t="s">
        <v>1</v>
      </c>
      <c r="D77" s="43">
        <v>0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13.044</v>
      </c>
      <c r="B78" s="14" t="s">
        <v>49</v>
      </c>
      <c r="C78" s="28" t="s">
        <v>108</v>
      </c>
      <c r="D78" s="43">
        <v>0</v>
      </c>
      <c r="E78" s="76"/>
      <c r="F78" s="76"/>
      <c r="G78" s="86">
        <f t="shared" si="18"/>
        <v>0</v>
      </c>
      <c r="H78" s="86">
        <f t="shared" si="19"/>
        <v>0</v>
      </c>
      <c r="I78" s="87">
        <f t="shared" si="20"/>
        <v>0</v>
      </c>
      <c r="J78" s="87"/>
    </row>
    <row r="79" spans="1:10" s="51" customFormat="1" x14ac:dyDescent="0.2">
      <c r="A79" s="54">
        <v>13.045</v>
      </c>
      <c r="B79" s="14" t="s">
        <v>119</v>
      </c>
      <c r="C79" s="28" t="s">
        <v>108</v>
      </c>
      <c r="D79" s="43">
        <v>0</v>
      </c>
      <c r="E79" s="76"/>
      <c r="F79" s="76"/>
      <c r="G79" s="86">
        <f t="shared" si="18"/>
        <v>0</v>
      </c>
      <c r="H79" s="86">
        <f t="shared" si="19"/>
        <v>0</v>
      </c>
      <c r="I79" s="87">
        <f t="shared" si="20"/>
        <v>0</v>
      </c>
      <c r="J79" s="87"/>
    </row>
    <row r="80" spans="1:10" s="51" customFormat="1" x14ac:dyDescent="0.2">
      <c r="A80" s="54">
        <v>13.045999999999999</v>
      </c>
      <c r="B80" s="14" t="s">
        <v>118</v>
      </c>
      <c r="C80" s="28" t="s">
        <v>108</v>
      </c>
      <c r="D80" s="43">
        <v>0</v>
      </c>
      <c r="E80" s="76"/>
      <c r="F80" s="76"/>
      <c r="G80" s="86">
        <f t="shared" si="18"/>
        <v>0</v>
      </c>
      <c r="H80" s="86">
        <f t="shared" si="19"/>
        <v>0</v>
      </c>
      <c r="I80" s="87">
        <f t="shared" si="20"/>
        <v>0</v>
      </c>
      <c r="J80" s="87"/>
    </row>
    <row r="81" spans="1:10" s="51" customFormat="1" x14ac:dyDescent="0.2">
      <c r="A81" s="54">
        <v>13.047000000000001</v>
      </c>
      <c r="B81" s="14" t="s">
        <v>267</v>
      </c>
      <c r="C81" s="28" t="s">
        <v>108</v>
      </c>
      <c r="D81" s="43">
        <v>14</v>
      </c>
      <c r="E81" s="76"/>
      <c r="F81" s="76"/>
      <c r="G81" s="86">
        <f>D81*E81</f>
        <v>0</v>
      </c>
      <c r="H81" s="86">
        <f>D81*F81</f>
        <v>0</v>
      </c>
      <c r="I81" s="87">
        <f>G81+H81</f>
        <v>0</v>
      </c>
      <c r="J81" s="87"/>
    </row>
    <row r="82" spans="1:10" s="51" customFormat="1" x14ac:dyDescent="0.2">
      <c r="A82" s="54">
        <v>13.048</v>
      </c>
      <c r="B82" s="14" t="s">
        <v>78</v>
      </c>
      <c r="C82" s="28" t="s">
        <v>108</v>
      </c>
      <c r="D82" s="43">
        <v>0</v>
      </c>
      <c r="E82" s="76"/>
      <c r="F82" s="76"/>
      <c r="G82" s="86">
        <f>D82*E82</f>
        <v>0</v>
      </c>
      <c r="H82" s="86">
        <f>D82*F82</f>
        <v>0</v>
      </c>
      <c r="I82" s="87">
        <f>G82+H82</f>
        <v>0</v>
      </c>
      <c r="J82" s="87"/>
    </row>
    <row r="83" spans="1:10" s="7" customFormat="1" x14ac:dyDescent="0.2">
      <c r="A83" s="54"/>
      <c r="B83" s="14"/>
      <c r="C83" s="28"/>
      <c r="D83" s="43"/>
      <c r="E83" s="76"/>
      <c r="F83" s="76"/>
      <c r="G83" s="81"/>
      <c r="H83" s="81"/>
      <c r="I83" s="82"/>
      <c r="J83" s="82"/>
    </row>
    <row r="84" spans="1:10" s="7" customFormat="1" x14ac:dyDescent="0.2">
      <c r="A84" s="54"/>
      <c r="B84" s="30" t="s">
        <v>154</v>
      </c>
      <c r="C84" s="28"/>
      <c r="D84" s="43"/>
      <c r="E84" s="76"/>
      <c r="F84" s="76"/>
      <c r="G84" s="81"/>
      <c r="H84" s="81"/>
      <c r="I84" s="82"/>
      <c r="J84" s="82"/>
    </row>
    <row r="85" spans="1:10" s="51" customFormat="1" x14ac:dyDescent="0.2">
      <c r="A85" s="54">
        <v>13.048999999999999</v>
      </c>
      <c r="B85" s="14" t="s">
        <v>55</v>
      </c>
      <c r="C85" s="28" t="s">
        <v>108</v>
      </c>
      <c r="D85" s="43">
        <v>44</v>
      </c>
      <c r="E85" s="76"/>
      <c r="F85" s="76"/>
      <c r="G85" s="86">
        <f>D85*E85</f>
        <v>0</v>
      </c>
      <c r="H85" s="86">
        <f>D85*F85</f>
        <v>0</v>
      </c>
      <c r="I85" s="87">
        <f>G85+H85</f>
        <v>0</v>
      </c>
      <c r="J85" s="87"/>
    </row>
    <row r="86" spans="1:10" s="51" customFormat="1" x14ac:dyDescent="0.2">
      <c r="A86" s="54">
        <v>13.05</v>
      </c>
      <c r="B86" s="14" t="s">
        <v>56</v>
      </c>
      <c r="C86" s="28" t="s">
        <v>108</v>
      </c>
      <c r="D86" s="43">
        <v>22</v>
      </c>
      <c r="E86" s="76"/>
      <c r="F86" s="76"/>
      <c r="G86" s="86">
        <f>D86*E86</f>
        <v>0</v>
      </c>
      <c r="H86" s="86">
        <f>D86*F86</f>
        <v>0</v>
      </c>
      <c r="I86" s="87">
        <f>G86+H86</f>
        <v>0</v>
      </c>
      <c r="J86" s="87"/>
    </row>
    <row r="87" spans="1:10" s="51" customFormat="1" ht="25.5" x14ac:dyDescent="0.2">
      <c r="A87" s="54">
        <v>13.051</v>
      </c>
      <c r="B87" s="14" t="s">
        <v>57</v>
      </c>
      <c r="C87" s="28" t="s">
        <v>108</v>
      </c>
      <c r="D87" s="43">
        <v>22</v>
      </c>
      <c r="E87" s="76"/>
      <c r="F87" s="76"/>
      <c r="G87" s="86">
        <f>D87*E87</f>
        <v>0</v>
      </c>
      <c r="H87" s="86">
        <f>D87*F87</f>
        <v>0</v>
      </c>
      <c r="I87" s="87">
        <f>G87+H87</f>
        <v>0</v>
      </c>
      <c r="J87" s="87"/>
    </row>
    <row r="88" spans="1:10" s="7" customFormat="1" x14ac:dyDescent="0.2">
      <c r="A88" s="54"/>
      <c r="B88" s="14"/>
      <c r="C88" s="28"/>
      <c r="D88" s="43"/>
      <c r="E88" s="76"/>
      <c r="F88" s="76"/>
      <c r="G88" s="81"/>
      <c r="H88" s="81"/>
      <c r="I88" s="82"/>
      <c r="J88" s="82"/>
    </row>
    <row r="89" spans="1:10" s="51" customFormat="1" ht="25.5" x14ac:dyDescent="0.2">
      <c r="A89" s="54">
        <v>13.052</v>
      </c>
      <c r="B89" s="14" t="s">
        <v>228</v>
      </c>
      <c r="C89" s="50" t="s">
        <v>1</v>
      </c>
      <c r="D89" s="36">
        <v>25</v>
      </c>
      <c r="E89" s="76"/>
      <c r="F89" s="76"/>
      <c r="G89" s="86">
        <f>D89*E89</f>
        <v>0</v>
      </c>
      <c r="H89" s="86">
        <f>D89*F89</f>
        <v>0</v>
      </c>
      <c r="I89" s="87">
        <f>G89+H89</f>
        <v>0</v>
      </c>
      <c r="J89" s="87"/>
    </row>
    <row r="90" spans="1:10" s="51" customFormat="1" x14ac:dyDescent="0.2">
      <c r="A90" s="54">
        <v>13.053000000000001</v>
      </c>
      <c r="B90" s="14" t="s">
        <v>176</v>
      </c>
      <c r="C90" s="50" t="s">
        <v>1</v>
      </c>
      <c r="D90" s="36">
        <v>0</v>
      </c>
      <c r="E90" s="76"/>
      <c r="F90" s="76"/>
      <c r="G90" s="86">
        <f>D90*E90</f>
        <v>0</v>
      </c>
      <c r="H90" s="86">
        <f>D90*F90</f>
        <v>0</v>
      </c>
      <c r="I90" s="87">
        <f>G90+H90</f>
        <v>0</v>
      </c>
      <c r="J90" s="87"/>
    </row>
    <row r="91" spans="1:10" s="51" customFormat="1" ht="25.5" x14ac:dyDescent="0.2">
      <c r="A91" s="54">
        <v>13.054</v>
      </c>
      <c r="B91" s="104" t="s">
        <v>59</v>
      </c>
      <c r="C91" s="28" t="s">
        <v>1</v>
      </c>
      <c r="D91" s="43">
        <v>0</v>
      </c>
      <c r="E91" s="76"/>
      <c r="F91" s="76"/>
      <c r="G91" s="86">
        <f t="shared" ref="G91" si="21">D91*E91</f>
        <v>0</v>
      </c>
      <c r="H91" s="86">
        <f t="shared" ref="H91" si="22">D91*F91</f>
        <v>0</v>
      </c>
      <c r="I91" s="87">
        <f t="shared" ref="I91" si="23">G91+H91</f>
        <v>0</v>
      </c>
      <c r="J91" s="87"/>
    </row>
    <row r="92" spans="1:10" s="7" customFormat="1" ht="13.5" thickBot="1" x14ac:dyDescent="0.25">
      <c r="A92" s="54"/>
      <c r="B92" s="14"/>
      <c r="C92" s="38"/>
      <c r="D92" s="36"/>
      <c r="E92" s="76"/>
      <c r="F92" s="76"/>
      <c r="G92" s="81"/>
      <c r="H92" s="81"/>
      <c r="I92" s="82"/>
      <c r="J92" s="82"/>
    </row>
    <row r="93" spans="1:10" s="7" customFormat="1" ht="15.75" thickBot="1" x14ac:dyDescent="0.25">
      <c r="A93" s="54"/>
      <c r="B93" s="31" t="str">
        <f>CONCATENATE(B62," ","CELKEM")</f>
        <v>Přístroje CELKEM</v>
      </c>
      <c r="C93" s="32"/>
      <c r="D93" s="44"/>
      <c r="E93" s="77"/>
      <c r="F93" s="77"/>
      <c r="G93" s="84"/>
      <c r="H93" s="84"/>
      <c r="I93" s="85"/>
      <c r="J93" s="85">
        <f>SUM(I62:I92)</f>
        <v>0</v>
      </c>
    </row>
    <row r="94" spans="1:10" s="7" customFormat="1" x14ac:dyDescent="0.2">
      <c r="A94" s="54"/>
      <c r="B94" s="18"/>
      <c r="C94" s="37"/>
      <c r="D94" s="36"/>
      <c r="E94" s="76"/>
      <c r="F94" s="76"/>
      <c r="G94" s="81"/>
      <c r="H94" s="81"/>
      <c r="I94" s="82"/>
      <c r="J94" s="83"/>
    </row>
    <row r="95" spans="1:10" s="7" customFormat="1" x14ac:dyDescent="0.2">
      <c r="A95" s="54"/>
      <c r="B95" s="26" t="s">
        <v>156</v>
      </c>
      <c r="C95" s="28"/>
      <c r="D95" s="43"/>
      <c r="E95" s="76"/>
      <c r="F95" s="76"/>
      <c r="G95" s="81"/>
      <c r="H95" s="81"/>
      <c r="I95" s="82"/>
      <c r="J95" s="82"/>
    </row>
    <row r="96" spans="1:10" s="7" customFormat="1" x14ac:dyDescent="0.2">
      <c r="A96" s="54"/>
      <c r="B96" s="30" t="s">
        <v>41</v>
      </c>
      <c r="C96" s="28"/>
      <c r="D96" s="43"/>
      <c r="E96" s="76"/>
      <c r="F96" s="76"/>
      <c r="G96" s="81"/>
      <c r="H96" s="81"/>
      <c r="I96" s="82"/>
      <c r="J96" s="82"/>
    </row>
    <row r="97" spans="1:10" s="51" customFormat="1" x14ac:dyDescent="0.2">
      <c r="A97" s="54">
        <v>13.055</v>
      </c>
      <c r="B97" s="14" t="s">
        <v>38</v>
      </c>
      <c r="C97" s="38" t="s">
        <v>0</v>
      </c>
      <c r="D97" s="36">
        <v>56</v>
      </c>
      <c r="E97" s="76"/>
      <c r="F97" s="76"/>
      <c r="G97" s="86">
        <f t="shared" ref="G97:G100" si="24">D97*E97</f>
        <v>0</v>
      </c>
      <c r="H97" s="86">
        <f t="shared" ref="H97:H100" si="25">D97*F97</f>
        <v>0</v>
      </c>
      <c r="I97" s="87">
        <f t="shared" ref="I97:I100" si="26">G97+H97</f>
        <v>0</v>
      </c>
      <c r="J97" s="87"/>
    </row>
    <row r="98" spans="1:10" s="51" customFormat="1" x14ac:dyDescent="0.2">
      <c r="A98" s="54">
        <v>13.055999999999999</v>
      </c>
      <c r="B98" s="14" t="s">
        <v>76</v>
      </c>
      <c r="C98" s="38" t="s">
        <v>0</v>
      </c>
      <c r="D98" s="36">
        <v>60</v>
      </c>
      <c r="E98" s="76"/>
      <c r="F98" s="76"/>
      <c r="G98" s="86">
        <f t="shared" si="24"/>
        <v>0</v>
      </c>
      <c r="H98" s="86">
        <f t="shared" si="25"/>
        <v>0</v>
      </c>
      <c r="I98" s="87">
        <f t="shared" si="26"/>
        <v>0</v>
      </c>
      <c r="J98" s="87"/>
    </row>
    <row r="99" spans="1:10" s="51" customFormat="1" x14ac:dyDescent="0.2">
      <c r="A99" s="54">
        <v>13.057</v>
      </c>
      <c r="B99" s="14" t="s">
        <v>136</v>
      </c>
      <c r="C99" s="38" t="s">
        <v>0</v>
      </c>
      <c r="D99" s="36">
        <v>12</v>
      </c>
      <c r="E99" s="76"/>
      <c r="F99" s="76"/>
      <c r="G99" s="86">
        <f t="shared" si="24"/>
        <v>0</v>
      </c>
      <c r="H99" s="86">
        <f t="shared" si="25"/>
        <v>0</v>
      </c>
      <c r="I99" s="87">
        <f t="shared" si="26"/>
        <v>0</v>
      </c>
      <c r="J99" s="87"/>
    </row>
    <row r="100" spans="1:10" s="51" customFormat="1" x14ac:dyDescent="0.2">
      <c r="A100" s="54">
        <v>13.058</v>
      </c>
      <c r="B100" s="15" t="s">
        <v>7</v>
      </c>
      <c r="C100" s="39" t="s">
        <v>1</v>
      </c>
      <c r="D100" s="70">
        <v>150</v>
      </c>
      <c r="E100" s="76"/>
      <c r="F100" s="76"/>
      <c r="G100" s="86">
        <f t="shared" si="24"/>
        <v>0</v>
      </c>
      <c r="H100" s="86">
        <f t="shared" si="25"/>
        <v>0</v>
      </c>
      <c r="I100" s="87">
        <f t="shared" si="26"/>
        <v>0</v>
      </c>
      <c r="J100" s="87"/>
    </row>
    <row r="101" spans="1:10" s="51" customFormat="1" x14ac:dyDescent="0.2">
      <c r="A101" s="54">
        <v>13.058999999999999</v>
      </c>
      <c r="B101" s="14" t="s">
        <v>19</v>
      </c>
      <c r="C101" s="38" t="s">
        <v>0</v>
      </c>
      <c r="D101" s="36">
        <v>60</v>
      </c>
      <c r="E101" s="76"/>
      <c r="F101" s="76"/>
      <c r="G101" s="86">
        <f t="shared" ref="G101:G109" si="27">D101*E101</f>
        <v>0</v>
      </c>
      <c r="H101" s="86">
        <f t="shared" ref="H101:H109" si="28">D101*F101</f>
        <v>0</v>
      </c>
      <c r="I101" s="87">
        <f t="shared" ref="I101:I109" si="29">G101+H101</f>
        <v>0</v>
      </c>
      <c r="J101" s="87"/>
    </row>
    <row r="102" spans="1:10" s="51" customFormat="1" x14ac:dyDescent="0.2">
      <c r="A102" s="54">
        <v>13.06</v>
      </c>
      <c r="B102" s="14" t="s">
        <v>15</v>
      </c>
      <c r="C102" s="38" t="s">
        <v>0</v>
      </c>
      <c r="D102" s="36">
        <v>150</v>
      </c>
      <c r="E102" s="76"/>
      <c r="F102" s="76"/>
      <c r="G102" s="86">
        <f t="shared" si="27"/>
        <v>0</v>
      </c>
      <c r="H102" s="86">
        <f t="shared" si="28"/>
        <v>0</v>
      </c>
      <c r="I102" s="87">
        <f t="shared" si="29"/>
        <v>0</v>
      </c>
      <c r="J102" s="87"/>
    </row>
    <row r="103" spans="1:10" s="51" customFormat="1" x14ac:dyDescent="0.2">
      <c r="A103" s="54">
        <v>13.061</v>
      </c>
      <c r="B103" s="14" t="s">
        <v>16</v>
      </c>
      <c r="C103" s="38" t="s">
        <v>0</v>
      </c>
      <c r="D103" s="36">
        <v>120</v>
      </c>
      <c r="E103" s="76"/>
      <c r="F103" s="76"/>
      <c r="G103" s="86">
        <f t="shared" si="27"/>
        <v>0</v>
      </c>
      <c r="H103" s="86">
        <f t="shared" si="28"/>
        <v>0</v>
      </c>
      <c r="I103" s="87">
        <f t="shared" si="29"/>
        <v>0</v>
      </c>
      <c r="J103" s="87"/>
    </row>
    <row r="104" spans="1:10" s="51" customFormat="1" x14ac:dyDescent="0.2">
      <c r="A104" s="54">
        <v>13.061999999999999</v>
      </c>
      <c r="B104" s="14" t="s">
        <v>17</v>
      </c>
      <c r="C104" s="38" t="s">
        <v>0</v>
      </c>
      <c r="D104" s="36">
        <v>40</v>
      </c>
      <c r="E104" s="76"/>
      <c r="F104" s="76"/>
      <c r="G104" s="86">
        <f t="shared" si="27"/>
        <v>0</v>
      </c>
      <c r="H104" s="86">
        <f t="shared" si="28"/>
        <v>0</v>
      </c>
      <c r="I104" s="87">
        <f t="shared" si="29"/>
        <v>0</v>
      </c>
      <c r="J104" s="87"/>
    </row>
    <row r="105" spans="1:10" s="51" customFormat="1" x14ac:dyDescent="0.2">
      <c r="A105" s="54">
        <v>13.063000000000001</v>
      </c>
      <c r="B105" s="14" t="s">
        <v>62</v>
      </c>
      <c r="C105" s="38" t="s">
        <v>0</v>
      </c>
      <c r="D105" s="36">
        <v>30</v>
      </c>
      <c r="E105" s="76"/>
      <c r="F105" s="76"/>
      <c r="G105" s="86">
        <f t="shared" si="27"/>
        <v>0</v>
      </c>
      <c r="H105" s="86">
        <f t="shared" si="28"/>
        <v>0</v>
      </c>
      <c r="I105" s="87">
        <f t="shared" si="29"/>
        <v>0</v>
      </c>
      <c r="J105" s="87"/>
    </row>
    <row r="106" spans="1:10" s="51" customFormat="1" x14ac:dyDescent="0.2">
      <c r="A106" s="54">
        <v>13.064</v>
      </c>
      <c r="B106" s="14" t="s">
        <v>117</v>
      </c>
      <c r="C106" s="38" t="s">
        <v>0</v>
      </c>
      <c r="D106" s="36">
        <v>60</v>
      </c>
      <c r="E106" s="76"/>
      <c r="F106" s="76"/>
      <c r="G106" s="86">
        <f t="shared" si="27"/>
        <v>0</v>
      </c>
      <c r="H106" s="86">
        <f t="shared" si="28"/>
        <v>0</v>
      </c>
      <c r="I106" s="87">
        <f t="shared" si="29"/>
        <v>0</v>
      </c>
      <c r="J106" s="87"/>
    </row>
    <row r="107" spans="1:10" s="51" customFormat="1" x14ac:dyDescent="0.2">
      <c r="A107" s="54">
        <v>13.065</v>
      </c>
      <c r="B107" s="14" t="s">
        <v>18</v>
      </c>
      <c r="C107" s="38" t="s">
        <v>0</v>
      </c>
      <c r="D107" s="36">
        <v>640</v>
      </c>
      <c r="E107" s="76"/>
      <c r="F107" s="76"/>
      <c r="G107" s="86">
        <f t="shared" si="27"/>
        <v>0</v>
      </c>
      <c r="H107" s="86">
        <f t="shared" si="28"/>
        <v>0</v>
      </c>
      <c r="I107" s="87">
        <f t="shared" si="29"/>
        <v>0</v>
      </c>
      <c r="J107" s="87"/>
    </row>
    <row r="108" spans="1:10" s="51" customFormat="1" x14ac:dyDescent="0.2">
      <c r="A108" s="54">
        <v>13.066000000000001</v>
      </c>
      <c r="B108" s="14" t="s">
        <v>26</v>
      </c>
      <c r="C108" s="38" t="s">
        <v>0</v>
      </c>
      <c r="D108" s="36">
        <v>195</v>
      </c>
      <c r="E108" s="76"/>
      <c r="F108" s="76"/>
      <c r="G108" s="86">
        <f t="shared" si="27"/>
        <v>0</v>
      </c>
      <c r="H108" s="86">
        <f t="shared" si="28"/>
        <v>0</v>
      </c>
      <c r="I108" s="87">
        <f t="shared" si="29"/>
        <v>0</v>
      </c>
      <c r="J108" s="87"/>
    </row>
    <row r="109" spans="1:10" s="51" customFormat="1" x14ac:dyDescent="0.2">
      <c r="A109" s="54">
        <v>13.067</v>
      </c>
      <c r="B109" s="15" t="s">
        <v>7</v>
      </c>
      <c r="C109" s="39" t="s">
        <v>1</v>
      </c>
      <c r="D109" s="70">
        <v>180</v>
      </c>
      <c r="E109" s="76"/>
      <c r="F109" s="76"/>
      <c r="G109" s="86">
        <f t="shared" si="27"/>
        <v>0</v>
      </c>
      <c r="H109" s="86">
        <f t="shared" si="28"/>
        <v>0</v>
      </c>
      <c r="I109" s="87">
        <f t="shared" si="29"/>
        <v>0</v>
      </c>
      <c r="J109" s="87"/>
    </row>
    <row r="110" spans="1:10" s="7" customFormat="1" ht="13.5" thickBot="1" x14ac:dyDescent="0.25">
      <c r="A110" s="54"/>
      <c r="B110" s="14"/>
      <c r="C110" s="38"/>
      <c r="D110" s="36"/>
      <c r="E110" s="76"/>
      <c r="F110" s="76"/>
      <c r="G110" s="81"/>
      <c r="H110" s="81"/>
      <c r="I110" s="82"/>
      <c r="J110" s="82"/>
    </row>
    <row r="111" spans="1:10" s="7" customFormat="1" ht="15.75" thickBot="1" x14ac:dyDescent="0.25">
      <c r="A111" s="55"/>
      <c r="B111" s="31" t="str">
        <f>CONCATENATE(B95," ","CELKEM")</f>
        <v>Kabely hlavní trasy CELKEM</v>
      </c>
      <c r="C111" s="32"/>
      <c r="D111" s="44"/>
      <c r="E111" s="77"/>
      <c r="F111" s="77"/>
      <c r="G111" s="84"/>
      <c r="H111" s="84"/>
      <c r="I111" s="85"/>
      <c r="J111" s="85">
        <f>SUM(I101:I110)</f>
        <v>0</v>
      </c>
    </row>
    <row r="112" spans="1:10" s="7" customFormat="1" x14ac:dyDescent="0.2">
      <c r="A112" s="54"/>
      <c r="B112" s="14"/>
      <c r="C112" s="38"/>
      <c r="D112" s="36"/>
      <c r="E112" s="76"/>
      <c r="F112" s="76"/>
      <c r="G112" s="81"/>
      <c r="H112" s="81"/>
      <c r="I112" s="82"/>
      <c r="J112" s="82"/>
    </row>
    <row r="113" spans="1:10" s="7" customFormat="1" x14ac:dyDescent="0.2">
      <c r="A113" s="54"/>
      <c r="B113" s="18"/>
      <c r="C113" s="37"/>
      <c r="D113" s="36"/>
      <c r="E113" s="76"/>
      <c r="F113" s="76"/>
      <c r="G113" s="81"/>
      <c r="H113" s="81"/>
      <c r="I113" s="82"/>
      <c r="J113" s="83"/>
    </row>
    <row r="114" spans="1:10" s="7" customFormat="1" ht="15" x14ac:dyDescent="0.2">
      <c r="A114" s="94"/>
      <c r="B114" s="95" t="s">
        <v>157</v>
      </c>
      <c r="C114" s="96"/>
      <c r="D114" s="97"/>
      <c r="E114" s="76"/>
      <c r="F114" s="76"/>
      <c r="G114" s="81"/>
      <c r="H114" s="81"/>
      <c r="I114" s="82"/>
      <c r="J114" s="83"/>
    </row>
    <row r="115" spans="1:10" s="7" customFormat="1" x14ac:dyDescent="0.2">
      <c r="A115" s="54"/>
      <c r="B115" s="98" t="s">
        <v>41</v>
      </c>
      <c r="C115" s="37"/>
      <c r="D115" s="36"/>
      <c r="E115" s="76"/>
      <c r="F115" s="76"/>
      <c r="G115" s="81"/>
      <c r="H115" s="81"/>
      <c r="I115" s="82"/>
      <c r="J115" s="83"/>
    </row>
    <row r="116" spans="1:10" s="7" customFormat="1" ht="38.25" x14ac:dyDescent="0.2">
      <c r="A116" s="54"/>
      <c r="B116" s="98" t="s">
        <v>158</v>
      </c>
      <c r="C116" s="37"/>
      <c r="D116" s="36"/>
      <c r="E116" s="76"/>
      <c r="F116" s="76"/>
      <c r="G116" s="81"/>
      <c r="H116" s="81"/>
      <c r="I116" s="82"/>
      <c r="J116" s="83"/>
    </row>
    <row r="117" spans="1:10" s="51" customFormat="1" x14ac:dyDescent="0.2">
      <c r="A117" s="54">
        <v>13.068</v>
      </c>
      <c r="B117" s="18" t="s">
        <v>159</v>
      </c>
      <c r="C117" s="37" t="s">
        <v>160</v>
      </c>
      <c r="D117" s="36">
        <v>1</v>
      </c>
      <c r="E117" s="76"/>
      <c r="F117" s="76"/>
      <c r="G117" s="86">
        <f t="shared" ref="G117:G118" si="30">D117*E117</f>
        <v>0</v>
      </c>
      <c r="H117" s="86">
        <f t="shared" ref="H117:H118" si="31">D117*F117</f>
        <v>0</v>
      </c>
      <c r="I117" s="87">
        <f t="shared" ref="I117:I118" si="32">G117+H117</f>
        <v>0</v>
      </c>
      <c r="J117" s="83"/>
    </row>
    <row r="118" spans="1:10" s="51" customFormat="1" x14ac:dyDescent="0.2">
      <c r="A118" s="54">
        <v>13.069000000000001</v>
      </c>
      <c r="B118" s="18" t="s">
        <v>161</v>
      </c>
      <c r="C118" s="37" t="s">
        <v>162</v>
      </c>
      <c r="D118" s="36">
        <v>1</v>
      </c>
      <c r="E118" s="76"/>
      <c r="F118" s="76"/>
      <c r="G118" s="86">
        <f t="shared" si="30"/>
        <v>0</v>
      </c>
      <c r="H118" s="86">
        <f t="shared" si="31"/>
        <v>0</v>
      </c>
      <c r="I118" s="87">
        <f t="shared" si="32"/>
        <v>0</v>
      </c>
      <c r="J118" s="83"/>
    </row>
    <row r="119" spans="1:10" s="7" customFormat="1" ht="13.5" thickBot="1" x14ac:dyDescent="0.25">
      <c r="A119" s="54"/>
      <c r="B119" s="18"/>
      <c r="C119" s="37"/>
      <c r="D119" s="36"/>
      <c r="E119" s="76"/>
      <c r="F119" s="76"/>
      <c r="G119" s="81"/>
      <c r="H119" s="81"/>
      <c r="I119" s="82"/>
      <c r="J119" s="83"/>
    </row>
    <row r="120" spans="1:10" s="7" customFormat="1" ht="15.75" thickBot="1" x14ac:dyDescent="0.25">
      <c r="A120" s="55"/>
      <c r="B120" s="31" t="str">
        <f>CONCATENATE(B114," ","CELKEM")</f>
        <v>Kabely s funkční schopností při požáru CELKEM</v>
      </c>
      <c r="C120" s="32"/>
      <c r="D120" s="44"/>
      <c r="E120" s="77"/>
      <c r="F120" s="77"/>
      <c r="G120" s="84"/>
      <c r="H120" s="84"/>
      <c r="I120" s="85"/>
      <c r="J120" s="85">
        <f>SUM(I116:I118)</f>
        <v>0</v>
      </c>
    </row>
    <row r="121" spans="1:10" s="7" customFormat="1" x14ac:dyDescent="0.2">
      <c r="A121" s="54"/>
      <c r="B121" s="18"/>
      <c r="C121" s="37"/>
      <c r="D121" s="36"/>
      <c r="E121" s="76"/>
      <c r="F121" s="76"/>
      <c r="G121" s="81"/>
      <c r="H121" s="81"/>
      <c r="I121" s="82"/>
      <c r="J121" s="83"/>
    </row>
    <row r="122" spans="1:10" s="7" customFormat="1" ht="15" x14ac:dyDescent="0.2">
      <c r="A122" s="94"/>
      <c r="B122" s="95" t="s">
        <v>164</v>
      </c>
      <c r="C122" s="96"/>
      <c r="D122" s="97"/>
      <c r="E122" s="76"/>
      <c r="F122" s="76"/>
      <c r="G122" s="81"/>
      <c r="H122" s="81"/>
      <c r="I122" s="82"/>
      <c r="J122" s="83"/>
    </row>
    <row r="123" spans="1:10" s="7" customFormat="1" x14ac:dyDescent="0.2">
      <c r="A123" s="54"/>
      <c r="B123" s="98" t="s">
        <v>41</v>
      </c>
      <c r="C123" s="37"/>
      <c r="D123" s="36"/>
      <c r="E123" s="76"/>
      <c r="F123" s="76"/>
      <c r="G123" s="81"/>
      <c r="H123" s="81"/>
      <c r="I123" s="82"/>
      <c r="J123" s="83"/>
    </row>
    <row r="124" spans="1:10" s="7" customFormat="1" ht="25.5" x14ac:dyDescent="0.2">
      <c r="A124" s="54"/>
      <c r="B124" s="98" t="s">
        <v>170</v>
      </c>
      <c r="C124" s="37"/>
      <c r="D124" s="36"/>
      <c r="E124" s="76"/>
      <c r="F124" s="76"/>
      <c r="G124" s="81"/>
      <c r="H124" s="81"/>
      <c r="I124" s="82"/>
      <c r="J124" s="83"/>
    </row>
    <row r="125" spans="1:10" s="51" customFormat="1" x14ac:dyDescent="0.2">
      <c r="A125" s="54">
        <v>1.2299999999999986</v>
      </c>
      <c r="B125" s="18" t="s">
        <v>165</v>
      </c>
      <c r="C125" s="37" t="s">
        <v>0</v>
      </c>
      <c r="D125" s="36"/>
      <c r="E125" s="76"/>
      <c r="F125" s="76"/>
      <c r="G125" s="86">
        <f t="shared" ref="G125:G127" si="33">D125*E125</f>
        <v>0</v>
      </c>
      <c r="H125" s="86">
        <f t="shared" ref="H125:H127" si="34">D125*F125</f>
        <v>0</v>
      </c>
      <c r="I125" s="87">
        <f t="shared" ref="I125:I127" si="35">G125+H125</f>
        <v>0</v>
      </c>
      <c r="J125" s="83"/>
    </row>
    <row r="126" spans="1:10" s="51" customFormat="1" x14ac:dyDescent="0.2">
      <c r="A126" s="54">
        <v>13.07</v>
      </c>
      <c r="B126" s="18" t="s">
        <v>166</v>
      </c>
      <c r="C126" s="37" t="s">
        <v>0</v>
      </c>
      <c r="D126" s="36">
        <v>95</v>
      </c>
      <c r="E126" s="76"/>
      <c r="F126" s="76"/>
      <c r="G126" s="86">
        <f t="shared" si="33"/>
        <v>0</v>
      </c>
      <c r="H126" s="86">
        <f t="shared" si="34"/>
        <v>0</v>
      </c>
      <c r="I126" s="87">
        <f t="shared" si="35"/>
        <v>0</v>
      </c>
      <c r="J126" s="83"/>
    </row>
    <row r="127" spans="1:10" s="51" customFormat="1" x14ac:dyDescent="0.2">
      <c r="A127" s="54">
        <v>13.071</v>
      </c>
      <c r="B127" s="18" t="s">
        <v>167</v>
      </c>
      <c r="C127" s="37" t="s">
        <v>0</v>
      </c>
      <c r="D127" s="36">
        <v>25</v>
      </c>
      <c r="E127" s="76"/>
      <c r="F127" s="76"/>
      <c r="G127" s="86">
        <f t="shared" si="33"/>
        <v>0</v>
      </c>
      <c r="H127" s="86">
        <f t="shared" si="34"/>
        <v>0</v>
      </c>
      <c r="I127" s="87">
        <f t="shared" si="35"/>
        <v>0</v>
      </c>
      <c r="J127" s="83"/>
    </row>
    <row r="128" spans="1:10" s="7" customFormat="1" ht="13.5" thickBot="1" x14ac:dyDescent="0.25">
      <c r="A128" s="54"/>
      <c r="B128" s="18"/>
      <c r="C128" s="37"/>
      <c r="D128" s="36"/>
      <c r="E128" s="76"/>
      <c r="F128" s="76"/>
      <c r="G128" s="81"/>
      <c r="H128" s="81"/>
      <c r="I128" s="82"/>
      <c r="J128" s="83"/>
    </row>
    <row r="129" spans="1:10" s="7" customFormat="1" ht="15.75" thickBot="1" x14ac:dyDescent="0.25">
      <c r="A129" s="55"/>
      <c r="B129" s="31" t="str">
        <f>CONCATENATE(B122," ","CELKEM")</f>
        <v>Kabely v prostorech PÚ vybraných druhů staveb CELKEM</v>
      </c>
      <c r="C129" s="32"/>
      <c r="D129" s="44"/>
      <c r="E129" s="77"/>
      <c r="F129" s="77"/>
      <c r="G129" s="84"/>
      <c r="H129" s="84"/>
      <c r="I129" s="85"/>
      <c r="J129" s="85">
        <f>SUM(I124:I128)</f>
        <v>0</v>
      </c>
    </row>
    <row r="130" spans="1:10" s="7" customFormat="1" x14ac:dyDescent="0.2">
      <c r="A130" s="54"/>
      <c r="B130" s="18"/>
      <c r="C130" s="37"/>
      <c r="D130" s="36"/>
      <c r="E130" s="76"/>
      <c r="F130" s="76"/>
      <c r="G130" s="81"/>
      <c r="H130" s="81"/>
      <c r="I130" s="82"/>
      <c r="J130" s="83"/>
    </row>
    <row r="131" spans="1:10" s="7" customFormat="1" x14ac:dyDescent="0.2">
      <c r="A131" s="54"/>
      <c r="B131" s="26" t="s">
        <v>28</v>
      </c>
      <c r="C131" s="28"/>
      <c r="D131" s="43"/>
      <c r="E131" s="76"/>
      <c r="F131" s="76"/>
      <c r="G131" s="81"/>
      <c r="H131" s="81"/>
      <c r="I131" s="82"/>
      <c r="J131" s="83"/>
    </row>
    <row r="132" spans="1:10" s="7" customFormat="1" ht="25.5" x14ac:dyDescent="0.2">
      <c r="A132" s="54"/>
      <c r="B132" s="30" t="s">
        <v>30</v>
      </c>
      <c r="C132" s="40"/>
      <c r="D132" s="36"/>
      <c r="E132" s="76"/>
      <c r="F132" s="76"/>
      <c r="G132" s="81"/>
      <c r="H132" s="81"/>
      <c r="I132" s="82"/>
      <c r="J132" s="83"/>
    </row>
    <row r="133" spans="1:10" s="51" customFormat="1" x14ac:dyDescent="0.2">
      <c r="A133" s="54">
        <v>13.071999999999999</v>
      </c>
      <c r="B133" s="15" t="s">
        <v>150</v>
      </c>
      <c r="C133" s="39" t="s">
        <v>0</v>
      </c>
      <c r="D133" s="70">
        <v>40</v>
      </c>
      <c r="E133" s="76"/>
      <c r="F133" s="76"/>
      <c r="G133" s="86">
        <f>D133*E133</f>
        <v>0</v>
      </c>
      <c r="H133" s="86">
        <f>D133*F133</f>
        <v>0</v>
      </c>
      <c r="I133" s="87">
        <f t="shared" ref="I133:I146" si="36">G133+H133</f>
        <v>0</v>
      </c>
      <c r="J133" s="83"/>
    </row>
    <row r="134" spans="1:10" s="51" customFormat="1" x14ac:dyDescent="0.2">
      <c r="A134" s="54">
        <v>13.073</v>
      </c>
      <c r="B134" s="15" t="s">
        <v>151</v>
      </c>
      <c r="C134" s="39" t="s">
        <v>0</v>
      </c>
      <c r="D134" s="70">
        <v>120</v>
      </c>
      <c r="E134" s="76"/>
      <c r="F134" s="76"/>
      <c r="G134" s="86">
        <f>D134*E134</f>
        <v>0</v>
      </c>
      <c r="H134" s="86">
        <f>D134*F134</f>
        <v>0</v>
      </c>
      <c r="I134" s="87">
        <f t="shared" si="36"/>
        <v>0</v>
      </c>
      <c r="J134" s="83"/>
    </row>
    <row r="135" spans="1:10" s="51" customFormat="1" x14ac:dyDescent="0.2">
      <c r="A135" s="54">
        <v>3.0569999999999999</v>
      </c>
      <c r="B135" s="15" t="s">
        <v>148</v>
      </c>
      <c r="C135" s="39" t="s">
        <v>0</v>
      </c>
      <c r="D135" s="70"/>
      <c r="E135" s="76"/>
      <c r="F135" s="76"/>
      <c r="G135" s="86">
        <f t="shared" ref="G135:G146" si="37">D135*E135</f>
        <v>0</v>
      </c>
      <c r="H135" s="86">
        <f t="shared" ref="H135:H146" si="38">D135*F135</f>
        <v>0</v>
      </c>
      <c r="I135" s="87">
        <f t="shared" si="36"/>
        <v>0</v>
      </c>
      <c r="J135" s="83"/>
    </row>
    <row r="136" spans="1:10" s="51" customFormat="1" x14ac:dyDescent="0.2">
      <c r="A136" s="54">
        <v>13.074</v>
      </c>
      <c r="B136" s="15" t="s">
        <v>175</v>
      </c>
      <c r="C136" s="39" t="s">
        <v>0</v>
      </c>
      <c r="D136" s="70">
        <v>45</v>
      </c>
      <c r="E136" s="76"/>
      <c r="F136" s="76"/>
      <c r="G136" s="86">
        <f t="shared" si="37"/>
        <v>0</v>
      </c>
      <c r="H136" s="86">
        <f t="shared" si="38"/>
        <v>0</v>
      </c>
      <c r="I136" s="87">
        <f>G136+H136</f>
        <v>0</v>
      </c>
      <c r="J136" s="83"/>
    </row>
    <row r="137" spans="1:10" s="51" customFormat="1" x14ac:dyDescent="0.2">
      <c r="A137" s="54">
        <v>13.074999999999999</v>
      </c>
      <c r="B137" s="15" t="s">
        <v>152</v>
      </c>
      <c r="C137" s="39" t="s">
        <v>0</v>
      </c>
      <c r="D137" s="70">
        <v>0</v>
      </c>
      <c r="E137" s="76"/>
      <c r="F137" s="76"/>
      <c r="G137" s="86">
        <f t="shared" si="37"/>
        <v>0</v>
      </c>
      <c r="H137" s="86">
        <f t="shared" si="38"/>
        <v>0</v>
      </c>
      <c r="I137" s="87">
        <f t="shared" si="36"/>
        <v>0</v>
      </c>
      <c r="J137" s="83"/>
    </row>
    <row r="138" spans="1:10" s="51" customFormat="1" ht="38.25" x14ac:dyDescent="0.2">
      <c r="A138" s="54">
        <v>13.076000000000001</v>
      </c>
      <c r="B138" s="15" t="s">
        <v>153</v>
      </c>
      <c r="C138" s="39" t="s">
        <v>0</v>
      </c>
      <c r="D138" s="70">
        <v>140</v>
      </c>
      <c r="E138" s="76"/>
      <c r="F138" s="76"/>
      <c r="G138" s="86">
        <f t="shared" si="37"/>
        <v>0</v>
      </c>
      <c r="H138" s="86">
        <f t="shared" si="38"/>
        <v>0</v>
      </c>
      <c r="I138" s="87">
        <f t="shared" si="36"/>
        <v>0</v>
      </c>
      <c r="J138" s="83"/>
    </row>
    <row r="139" spans="1:10" s="51" customFormat="1" x14ac:dyDescent="0.2">
      <c r="A139" s="54">
        <v>13.077</v>
      </c>
      <c r="B139" s="15" t="s">
        <v>29</v>
      </c>
      <c r="C139" s="39" t="s">
        <v>1</v>
      </c>
      <c r="D139" s="70">
        <v>60</v>
      </c>
      <c r="E139" s="76"/>
      <c r="F139" s="76"/>
      <c r="G139" s="86">
        <f t="shared" si="37"/>
        <v>0</v>
      </c>
      <c r="H139" s="86">
        <f t="shared" si="38"/>
        <v>0</v>
      </c>
      <c r="I139" s="87">
        <f t="shared" si="36"/>
        <v>0</v>
      </c>
      <c r="J139" s="83"/>
    </row>
    <row r="140" spans="1:10" s="51" customFormat="1" ht="25.5" x14ac:dyDescent="0.2">
      <c r="A140" s="54">
        <v>13.077999999999999</v>
      </c>
      <c r="B140" s="15" t="s">
        <v>31</v>
      </c>
      <c r="C140" s="39" t="s">
        <v>1</v>
      </c>
      <c r="D140" s="70">
        <v>60</v>
      </c>
      <c r="E140" s="76"/>
      <c r="F140" s="76"/>
      <c r="G140" s="86">
        <f t="shared" si="37"/>
        <v>0</v>
      </c>
      <c r="H140" s="86">
        <f t="shared" si="38"/>
        <v>0</v>
      </c>
      <c r="I140" s="87">
        <f t="shared" si="36"/>
        <v>0</v>
      </c>
      <c r="J140" s="83"/>
    </row>
    <row r="141" spans="1:10" s="51" customFormat="1" ht="25.5" x14ac:dyDescent="0.2">
      <c r="A141" s="54">
        <v>13.079000000000001</v>
      </c>
      <c r="B141" s="15" t="s">
        <v>109</v>
      </c>
      <c r="C141" s="39" t="s">
        <v>1</v>
      </c>
      <c r="D141" s="70">
        <v>40</v>
      </c>
      <c r="E141" s="76"/>
      <c r="F141" s="76"/>
      <c r="G141" s="86">
        <f>D141*E141</f>
        <v>0</v>
      </c>
      <c r="H141" s="86">
        <f>D141*F141</f>
        <v>0</v>
      </c>
      <c r="I141" s="87">
        <f t="shared" si="36"/>
        <v>0</v>
      </c>
      <c r="J141" s="83"/>
    </row>
    <row r="142" spans="1:10" s="51" customFormat="1" x14ac:dyDescent="0.2">
      <c r="A142" s="54">
        <v>13.08</v>
      </c>
      <c r="B142" s="15" t="s">
        <v>74</v>
      </c>
      <c r="C142" s="39" t="s">
        <v>1</v>
      </c>
      <c r="D142" s="70">
        <v>80</v>
      </c>
      <c r="E142" s="76"/>
      <c r="F142" s="76"/>
      <c r="G142" s="86">
        <f t="shared" si="37"/>
        <v>0</v>
      </c>
      <c r="H142" s="86">
        <f t="shared" si="38"/>
        <v>0</v>
      </c>
      <c r="I142" s="87">
        <f t="shared" si="36"/>
        <v>0</v>
      </c>
      <c r="J142" s="83"/>
    </row>
    <row r="143" spans="1:10" s="51" customFormat="1" x14ac:dyDescent="0.2">
      <c r="A143" s="54">
        <v>13.081</v>
      </c>
      <c r="B143" s="15" t="s">
        <v>75</v>
      </c>
      <c r="C143" s="39" t="s">
        <v>1</v>
      </c>
      <c r="D143" s="70">
        <v>95</v>
      </c>
      <c r="E143" s="76"/>
      <c r="F143" s="76"/>
      <c r="G143" s="86">
        <f t="shared" si="37"/>
        <v>0</v>
      </c>
      <c r="H143" s="86">
        <f t="shared" si="38"/>
        <v>0</v>
      </c>
      <c r="I143" s="87">
        <f t="shared" si="36"/>
        <v>0</v>
      </c>
      <c r="J143" s="83"/>
    </row>
    <row r="144" spans="1:10" s="51" customFormat="1" x14ac:dyDescent="0.2">
      <c r="A144" s="54">
        <v>13.082000000000001</v>
      </c>
      <c r="B144" s="15" t="s">
        <v>32</v>
      </c>
      <c r="C144" s="39" t="s">
        <v>0</v>
      </c>
      <c r="D144" s="70">
        <v>60</v>
      </c>
      <c r="E144" s="76"/>
      <c r="F144" s="76"/>
      <c r="G144" s="86">
        <f t="shared" si="37"/>
        <v>0</v>
      </c>
      <c r="H144" s="86">
        <f t="shared" si="38"/>
        <v>0</v>
      </c>
      <c r="I144" s="87">
        <f t="shared" si="36"/>
        <v>0</v>
      </c>
      <c r="J144" s="83"/>
    </row>
    <row r="145" spans="1:10" s="51" customFormat="1" x14ac:dyDescent="0.2">
      <c r="A145" s="54">
        <v>13.083</v>
      </c>
      <c r="B145" s="15" t="s">
        <v>33</v>
      </c>
      <c r="C145" s="39" t="s">
        <v>1</v>
      </c>
      <c r="D145" s="70">
        <v>10</v>
      </c>
      <c r="E145" s="76"/>
      <c r="F145" s="76"/>
      <c r="G145" s="86">
        <f t="shared" si="37"/>
        <v>0</v>
      </c>
      <c r="H145" s="86">
        <f t="shared" si="38"/>
        <v>0</v>
      </c>
      <c r="I145" s="87">
        <f t="shared" si="36"/>
        <v>0</v>
      </c>
      <c r="J145" s="83"/>
    </row>
    <row r="146" spans="1:10" s="51" customFormat="1" x14ac:dyDescent="0.2">
      <c r="A146" s="54">
        <v>13.084</v>
      </c>
      <c r="B146" s="15" t="s">
        <v>65</v>
      </c>
      <c r="C146" s="39" t="s">
        <v>1</v>
      </c>
      <c r="D146" s="70">
        <v>50</v>
      </c>
      <c r="E146" s="76"/>
      <c r="F146" s="76"/>
      <c r="G146" s="86">
        <f t="shared" si="37"/>
        <v>0</v>
      </c>
      <c r="H146" s="86">
        <f t="shared" si="38"/>
        <v>0</v>
      </c>
      <c r="I146" s="87">
        <f t="shared" si="36"/>
        <v>0</v>
      </c>
      <c r="J146" s="83"/>
    </row>
    <row r="147" spans="1:10" s="7" customFormat="1" ht="12.75" customHeight="1" thickBot="1" x14ac:dyDescent="0.25">
      <c r="A147" s="54"/>
      <c r="B147" s="25"/>
      <c r="C147" s="28"/>
      <c r="D147" s="43"/>
      <c r="E147" s="76"/>
      <c r="F147" s="76"/>
      <c r="G147" s="81"/>
      <c r="H147" s="81"/>
      <c r="I147" s="82"/>
      <c r="J147" s="83"/>
    </row>
    <row r="148" spans="1:10" s="7" customFormat="1" ht="15.75" thickBot="1" x14ac:dyDescent="0.25">
      <c r="A148" s="55"/>
      <c r="B148" s="31" t="str">
        <f>CONCATENATE(B131," ","CELKEM")</f>
        <v>Úložný materiál CELKEM</v>
      </c>
      <c r="C148" s="32"/>
      <c r="D148" s="44"/>
      <c r="E148" s="77"/>
      <c r="F148" s="77"/>
      <c r="G148" s="84"/>
      <c r="H148" s="84"/>
      <c r="I148" s="85"/>
      <c r="J148" s="85">
        <f>SUM(I131:I147)</f>
        <v>0</v>
      </c>
    </row>
    <row r="149" spans="1:10" s="7" customFormat="1" ht="12" customHeight="1" x14ac:dyDescent="0.2">
      <c r="A149" s="54"/>
      <c r="B149" s="26"/>
      <c r="C149" s="28"/>
      <c r="D149" s="43"/>
      <c r="E149" s="76"/>
      <c r="F149" s="76"/>
      <c r="G149" s="81"/>
      <c r="H149" s="81"/>
      <c r="I149" s="82"/>
      <c r="J149" s="82"/>
    </row>
    <row r="150" spans="1:10" s="7" customFormat="1" ht="12" customHeight="1" x14ac:dyDescent="0.2">
      <c r="A150" s="54"/>
      <c r="B150" s="26"/>
      <c r="C150" s="28"/>
      <c r="D150" s="43"/>
      <c r="E150" s="76"/>
      <c r="F150" s="76"/>
      <c r="G150" s="81"/>
      <c r="H150" s="81"/>
      <c r="I150" s="82"/>
      <c r="J150" s="82"/>
    </row>
    <row r="151" spans="1:10" s="7" customFormat="1" x14ac:dyDescent="0.2">
      <c r="A151" s="54"/>
      <c r="B151" s="99" t="s">
        <v>181</v>
      </c>
      <c r="C151" s="40"/>
      <c r="D151" s="36"/>
      <c r="E151" s="76"/>
      <c r="F151" s="76"/>
      <c r="G151" s="81"/>
      <c r="H151" s="81"/>
      <c r="I151" s="82"/>
      <c r="J151" s="83"/>
    </row>
    <row r="152" spans="1:10" s="51" customFormat="1" x14ac:dyDescent="0.2">
      <c r="A152" s="54">
        <v>13.085000000000001</v>
      </c>
      <c r="B152" s="104" t="s">
        <v>208</v>
      </c>
      <c r="C152" s="39" t="s">
        <v>1</v>
      </c>
      <c r="D152" s="70">
        <v>6</v>
      </c>
      <c r="E152" s="76"/>
      <c r="F152" s="76"/>
      <c r="G152" s="86">
        <f t="shared" ref="G152:G155" si="39">D152*E152</f>
        <v>0</v>
      </c>
      <c r="H152" s="86">
        <f t="shared" ref="H152:H155" si="40">D152*F152</f>
        <v>0</v>
      </c>
      <c r="I152" s="87">
        <f t="shared" ref="I152:I155" si="41">G152+H152</f>
        <v>0</v>
      </c>
      <c r="J152" s="83"/>
    </row>
    <row r="153" spans="1:10" s="51" customFormat="1" ht="25.5" x14ac:dyDescent="0.2">
      <c r="A153" s="54">
        <v>13.086</v>
      </c>
      <c r="B153" s="104" t="s">
        <v>209</v>
      </c>
      <c r="C153" s="39" t="s">
        <v>1</v>
      </c>
      <c r="D153" s="70">
        <v>0</v>
      </c>
      <c r="E153" s="76"/>
      <c r="F153" s="76"/>
      <c r="G153" s="86">
        <f t="shared" si="39"/>
        <v>0</v>
      </c>
      <c r="H153" s="86">
        <f t="shared" si="40"/>
        <v>0</v>
      </c>
      <c r="I153" s="87">
        <f t="shared" si="41"/>
        <v>0</v>
      </c>
      <c r="J153" s="83"/>
    </row>
    <row r="154" spans="1:10" s="51" customFormat="1" ht="25.5" x14ac:dyDescent="0.2">
      <c r="A154" s="54">
        <v>13.087</v>
      </c>
      <c r="B154" s="104" t="s">
        <v>210</v>
      </c>
      <c r="C154" s="39" t="s">
        <v>1</v>
      </c>
      <c r="D154" s="70">
        <v>2</v>
      </c>
      <c r="E154" s="76"/>
      <c r="F154" s="76"/>
      <c r="G154" s="86">
        <f t="shared" si="39"/>
        <v>0</v>
      </c>
      <c r="H154" s="86">
        <f t="shared" si="40"/>
        <v>0</v>
      </c>
      <c r="I154" s="87">
        <f t="shared" si="41"/>
        <v>0</v>
      </c>
      <c r="J154" s="83"/>
    </row>
    <row r="155" spans="1:10" s="51" customFormat="1" ht="25.5" x14ac:dyDescent="0.2">
      <c r="A155" s="54">
        <v>13.087999999999999</v>
      </c>
      <c r="B155" s="104" t="s">
        <v>211</v>
      </c>
      <c r="C155" s="39" t="s">
        <v>1</v>
      </c>
      <c r="D155" s="70">
        <v>16</v>
      </c>
      <c r="E155" s="76"/>
      <c r="F155" s="76"/>
      <c r="G155" s="86">
        <f t="shared" si="39"/>
        <v>0</v>
      </c>
      <c r="H155" s="86">
        <f t="shared" si="40"/>
        <v>0</v>
      </c>
      <c r="I155" s="87">
        <f t="shared" si="41"/>
        <v>0</v>
      </c>
      <c r="J155" s="83"/>
    </row>
    <row r="156" spans="1:10" s="7" customFormat="1" ht="12.75" customHeight="1" thickBot="1" x14ac:dyDescent="0.25">
      <c r="A156" s="54"/>
      <c r="B156" s="25"/>
      <c r="C156" s="28"/>
      <c r="D156" s="43"/>
      <c r="E156" s="76"/>
      <c r="F156" s="76"/>
      <c r="G156" s="81"/>
      <c r="H156" s="81"/>
      <c r="I156" s="82"/>
      <c r="J156" s="83"/>
    </row>
    <row r="157" spans="1:10" s="7" customFormat="1" ht="15.75" thickBot="1" x14ac:dyDescent="0.25">
      <c r="A157" s="55"/>
      <c r="B157" s="31" t="str">
        <f>CONCATENATE(B151," ","CELKEM")</f>
        <v>Nouzové osvětlení CELKEM</v>
      </c>
      <c r="C157" s="32"/>
      <c r="D157" s="44"/>
      <c r="E157" s="77"/>
      <c r="F157" s="77"/>
      <c r="G157" s="84"/>
      <c r="H157" s="84"/>
      <c r="I157" s="85"/>
      <c r="J157" s="85">
        <f>SUM(I151:I156)</f>
        <v>0</v>
      </c>
    </row>
    <row r="158" spans="1:10" s="7" customFormat="1" ht="12" customHeight="1" x14ac:dyDescent="0.2">
      <c r="A158" s="54"/>
      <c r="B158" s="26"/>
      <c r="C158" s="28"/>
      <c r="D158" s="43"/>
      <c r="E158" s="76"/>
      <c r="F158" s="76"/>
      <c r="G158" s="81"/>
      <c r="H158" s="81"/>
      <c r="I158" s="82"/>
      <c r="J158" s="82"/>
    </row>
    <row r="159" spans="1:10" s="7" customFormat="1" x14ac:dyDescent="0.2">
      <c r="A159" s="54"/>
      <c r="B159" s="26" t="s">
        <v>13</v>
      </c>
      <c r="C159" s="28"/>
      <c r="D159" s="43"/>
      <c r="E159" s="76"/>
      <c r="F159" s="76"/>
      <c r="G159" s="81"/>
      <c r="H159" s="81"/>
      <c r="I159" s="82"/>
      <c r="J159" s="82"/>
    </row>
    <row r="160" spans="1:10" s="7" customFormat="1" ht="25.5" x14ac:dyDescent="0.2">
      <c r="A160" s="54"/>
      <c r="B160" s="30" t="s">
        <v>12</v>
      </c>
      <c r="C160" s="28"/>
      <c r="D160" s="43"/>
      <c r="E160" s="76"/>
      <c r="F160" s="76"/>
      <c r="G160" s="81"/>
      <c r="H160" s="81"/>
      <c r="I160" s="82"/>
      <c r="J160" s="82"/>
    </row>
    <row r="161" spans="1:10" s="51" customFormat="1" x14ac:dyDescent="0.2">
      <c r="A161" s="54">
        <v>13.089</v>
      </c>
      <c r="B161" s="14" t="s">
        <v>206</v>
      </c>
      <c r="C161" s="38" t="s">
        <v>1</v>
      </c>
      <c r="D161" s="36">
        <v>6</v>
      </c>
      <c r="E161" s="76"/>
      <c r="F161" s="76"/>
      <c r="G161" s="86">
        <f>D161*E161</f>
        <v>0</v>
      </c>
      <c r="H161" s="86">
        <f>D161*F161</f>
        <v>0</v>
      </c>
      <c r="I161" s="87">
        <f>G161+H161</f>
        <v>0</v>
      </c>
      <c r="J161" s="87"/>
    </row>
    <row r="162" spans="1:10" s="51" customFormat="1" x14ac:dyDescent="0.2">
      <c r="A162" s="54">
        <v>13.09</v>
      </c>
      <c r="B162" s="14" t="s">
        <v>207</v>
      </c>
      <c r="C162" s="38" t="s">
        <v>1</v>
      </c>
      <c r="D162" s="36">
        <v>0</v>
      </c>
      <c r="E162" s="76"/>
      <c r="F162" s="76"/>
      <c r="G162" s="86">
        <f>D162*E162</f>
        <v>0</v>
      </c>
      <c r="H162" s="86">
        <f>D162*F162</f>
        <v>0</v>
      </c>
      <c r="I162" s="87">
        <f>G162+H162</f>
        <v>0</v>
      </c>
      <c r="J162" s="87"/>
    </row>
    <row r="163" spans="1:10" s="7" customFormat="1" x14ac:dyDescent="0.2">
      <c r="A163" s="54"/>
      <c r="B163" s="14"/>
      <c r="C163" s="38"/>
      <c r="D163" s="36"/>
      <c r="E163" s="76"/>
      <c r="F163" s="76"/>
      <c r="G163" s="81"/>
      <c r="H163" s="81"/>
      <c r="I163" s="82"/>
      <c r="J163" s="82"/>
    </row>
    <row r="164" spans="1:10" s="51" customFormat="1" x14ac:dyDescent="0.2">
      <c r="A164" s="54">
        <v>13.090999999999999</v>
      </c>
      <c r="B164" s="14" t="s">
        <v>316</v>
      </c>
      <c r="C164" s="38" t="s">
        <v>1</v>
      </c>
      <c r="D164" s="36">
        <v>15</v>
      </c>
      <c r="E164" s="76"/>
      <c r="F164" s="76"/>
      <c r="G164" s="86">
        <f t="shared" ref="G164:G169" si="42">D164*E164</f>
        <v>0</v>
      </c>
      <c r="H164" s="86">
        <f t="shared" ref="H164:H169" si="43">D164*F164</f>
        <v>0</v>
      </c>
      <c r="I164" s="87">
        <f t="shared" ref="I164:I169" si="44">G164+H164</f>
        <v>0</v>
      </c>
      <c r="J164" s="87"/>
    </row>
    <row r="165" spans="1:10" s="51" customFormat="1" x14ac:dyDescent="0.2">
      <c r="A165" s="54">
        <v>13.092000000000001</v>
      </c>
      <c r="B165" s="14" t="s">
        <v>172</v>
      </c>
      <c r="C165" s="38" t="s">
        <v>1</v>
      </c>
      <c r="D165" s="36">
        <v>8</v>
      </c>
      <c r="E165" s="76"/>
      <c r="F165" s="76"/>
      <c r="G165" s="86">
        <f t="shared" si="42"/>
        <v>0</v>
      </c>
      <c r="H165" s="86">
        <f t="shared" si="43"/>
        <v>0</v>
      </c>
      <c r="I165" s="87">
        <f t="shared" si="44"/>
        <v>0</v>
      </c>
      <c r="J165" s="87"/>
    </row>
    <row r="166" spans="1:10" s="51" customFormat="1" ht="25.5" x14ac:dyDescent="0.2">
      <c r="A166" s="54">
        <v>13.093</v>
      </c>
      <c r="B166" s="14" t="s">
        <v>270</v>
      </c>
      <c r="C166" s="38" t="s">
        <v>1</v>
      </c>
      <c r="D166" s="36">
        <v>40</v>
      </c>
      <c r="E166" s="76"/>
      <c r="F166" s="76"/>
      <c r="G166" s="86">
        <f t="shared" si="42"/>
        <v>0</v>
      </c>
      <c r="H166" s="86">
        <f t="shared" si="43"/>
        <v>0</v>
      </c>
      <c r="I166" s="87">
        <f t="shared" si="44"/>
        <v>0</v>
      </c>
      <c r="J166" s="87"/>
    </row>
    <row r="167" spans="1:10" s="51" customFormat="1" ht="25.5" x14ac:dyDescent="0.2">
      <c r="A167" s="54">
        <v>13.093999999999999</v>
      </c>
      <c r="B167" s="14" t="s">
        <v>271</v>
      </c>
      <c r="C167" s="38" t="s">
        <v>1</v>
      </c>
      <c r="D167" s="36">
        <v>35</v>
      </c>
      <c r="E167" s="76"/>
      <c r="F167" s="76"/>
      <c r="G167" s="86">
        <f t="shared" ref="G167" si="45">D167*E167</f>
        <v>0</v>
      </c>
      <c r="H167" s="86">
        <f t="shared" ref="H167" si="46">D167*F167</f>
        <v>0</v>
      </c>
      <c r="I167" s="87">
        <f t="shared" ref="I167" si="47">G167+H167</f>
        <v>0</v>
      </c>
      <c r="J167" s="87"/>
    </row>
    <row r="168" spans="1:10" s="51" customFormat="1" x14ac:dyDescent="0.2">
      <c r="A168" s="54">
        <v>13.095000000000001</v>
      </c>
      <c r="B168" s="14" t="s">
        <v>174</v>
      </c>
      <c r="C168" s="38" t="s">
        <v>1</v>
      </c>
      <c r="D168" s="36">
        <v>0</v>
      </c>
      <c r="E168" s="76"/>
      <c r="F168" s="76"/>
      <c r="G168" s="86">
        <f t="shared" si="42"/>
        <v>0</v>
      </c>
      <c r="H168" s="86">
        <f t="shared" si="43"/>
        <v>0</v>
      </c>
      <c r="I168" s="87">
        <f t="shared" si="44"/>
        <v>0</v>
      </c>
      <c r="J168" s="87"/>
    </row>
    <row r="169" spans="1:10" s="51" customFormat="1" ht="25.5" x14ac:dyDescent="0.2">
      <c r="A169" s="54">
        <v>13.096</v>
      </c>
      <c r="B169" s="14" t="s">
        <v>268</v>
      </c>
      <c r="C169" s="38" t="s">
        <v>1</v>
      </c>
      <c r="D169" s="36">
        <v>6</v>
      </c>
      <c r="E169" s="76"/>
      <c r="F169" s="76"/>
      <c r="G169" s="86">
        <f t="shared" si="42"/>
        <v>0</v>
      </c>
      <c r="H169" s="86">
        <f t="shared" si="43"/>
        <v>0</v>
      </c>
      <c r="I169" s="87">
        <f t="shared" si="44"/>
        <v>0</v>
      </c>
      <c r="J169" s="87"/>
    </row>
    <row r="170" spans="1:10" s="51" customFormat="1" ht="25.5" x14ac:dyDescent="0.2">
      <c r="A170" s="54">
        <v>13.097</v>
      </c>
      <c r="B170" s="14" t="s">
        <v>269</v>
      </c>
      <c r="C170" s="38" t="s">
        <v>1</v>
      </c>
      <c r="D170" s="36">
        <v>6</v>
      </c>
      <c r="E170" s="76"/>
      <c r="F170" s="76"/>
      <c r="G170" s="86">
        <f t="shared" ref="G170" si="48">D170*E170</f>
        <v>0</v>
      </c>
      <c r="H170" s="86">
        <f t="shared" ref="H170" si="49">D170*F170</f>
        <v>0</v>
      </c>
      <c r="I170" s="87">
        <f t="shared" ref="I170" si="50">G170+H170</f>
        <v>0</v>
      </c>
      <c r="J170" s="87"/>
    </row>
    <row r="171" spans="1:10" s="51" customFormat="1" x14ac:dyDescent="0.2">
      <c r="A171" s="54">
        <v>13.098000000000001</v>
      </c>
      <c r="B171" s="14" t="s">
        <v>204</v>
      </c>
      <c r="C171" s="38" t="s">
        <v>1</v>
      </c>
      <c r="D171" s="36">
        <v>2</v>
      </c>
      <c r="E171" s="76"/>
      <c r="F171" s="76"/>
      <c r="G171" s="86">
        <f t="shared" ref="G171:G175" si="51">D171*E171</f>
        <v>0</v>
      </c>
      <c r="H171" s="86">
        <f t="shared" ref="H171:H175" si="52">D171*F171</f>
        <v>0</v>
      </c>
      <c r="I171" s="87">
        <f t="shared" ref="I171:I175" si="53">G171+H171</f>
        <v>0</v>
      </c>
      <c r="J171" s="87"/>
    </row>
    <row r="172" spans="1:10" s="51" customFormat="1" ht="25.5" x14ac:dyDescent="0.2">
      <c r="A172" s="54">
        <v>13.099</v>
      </c>
      <c r="B172" s="14" t="s">
        <v>272</v>
      </c>
      <c r="C172" s="38" t="s">
        <v>1</v>
      </c>
      <c r="D172" s="36">
        <v>10</v>
      </c>
      <c r="E172" s="76"/>
      <c r="F172" s="76"/>
      <c r="G172" s="86">
        <f t="shared" ref="G172" si="54">D172*E172</f>
        <v>0</v>
      </c>
      <c r="H172" s="86">
        <f t="shared" ref="H172" si="55">D172*F172</f>
        <v>0</v>
      </c>
      <c r="I172" s="87">
        <f t="shared" ref="I172" si="56">G172+H172</f>
        <v>0</v>
      </c>
      <c r="J172" s="87"/>
    </row>
    <row r="173" spans="1:10" s="51" customFormat="1" ht="25.5" x14ac:dyDescent="0.2">
      <c r="A173" s="54">
        <v>13.1</v>
      </c>
      <c r="B173" s="14" t="s">
        <v>182</v>
      </c>
      <c r="C173" s="38" t="s">
        <v>1</v>
      </c>
      <c r="D173" s="36">
        <v>0</v>
      </c>
      <c r="E173" s="76"/>
      <c r="F173" s="76"/>
      <c r="G173" s="86">
        <f t="shared" si="51"/>
        <v>0</v>
      </c>
      <c r="H173" s="86">
        <f t="shared" si="52"/>
        <v>0</v>
      </c>
      <c r="I173" s="87">
        <f t="shared" si="53"/>
        <v>0</v>
      </c>
      <c r="J173" s="87"/>
    </row>
    <row r="174" spans="1:10" s="51" customFormat="1" ht="25.5" x14ac:dyDescent="0.2">
      <c r="A174" s="54">
        <v>13.101000000000001</v>
      </c>
      <c r="B174" s="14" t="s">
        <v>234</v>
      </c>
      <c r="C174" s="38" t="s">
        <v>1</v>
      </c>
      <c r="D174" s="36">
        <v>0</v>
      </c>
      <c r="E174" s="76"/>
      <c r="F174" s="76"/>
      <c r="G174" s="86">
        <f t="shared" si="51"/>
        <v>0</v>
      </c>
      <c r="H174" s="86">
        <f t="shared" si="52"/>
        <v>0</v>
      </c>
      <c r="I174" s="87">
        <f t="shared" si="53"/>
        <v>0</v>
      </c>
      <c r="J174" s="87"/>
    </row>
    <row r="175" spans="1:10" s="51" customFormat="1" ht="25.5" x14ac:dyDescent="0.2">
      <c r="A175" s="54">
        <v>13.102</v>
      </c>
      <c r="B175" s="14" t="s">
        <v>183</v>
      </c>
      <c r="C175" s="38" t="s">
        <v>1</v>
      </c>
      <c r="D175" s="36">
        <v>11</v>
      </c>
      <c r="E175" s="76"/>
      <c r="F175" s="76"/>
      <c r="G175" s="86">
        <f t="shared" si="51"/>
        <v>0</v>
      </c>
      <c r="H175" s="86">
        <f t="shared" si="52"/>
        <v>0</v>
      </c>
      <c r="I175" s="87">
        <f t="shared" si="53"/>
        <v>0</v>
      </c>
      <c r="J175" s="87"/>
    </row>
    <row r="176" spans="1:10" s="7" customFormat="1" ht="13.5" thickBot="1" x14ac:dyDescent="0.25">
      <c r="A176" s="54"/>
      <c r="B176" s="14"/>
      <c r="C176" s="38"/>
      <c r="D176" s="36"/>
      <c r="E176" s="76"/>
      <c r="F176" s="76"/>
      <c r="G176" s="81"/>
      <c r="H176" s="81"/>
      <c r="I176" s="82"/>
      <c r="J176" s="82"/>
    </row>
    <row r="177" spans="1:10" s="7" customFormat="1" ht="15.75" thickBot="1" x14ac:dyDescent="0.25">
      <c r="A177" s="55"/>
      <c r="B177" s="31" t="str">
        <f>CONCATENATE(B159," ","CELKEM")</f>
        <v>Svítidla CELKEM</v>
      </c>
      <c r="C177" s="32"/>
      <c r="D177" s="44"/>
      <c r="E177" s="77"/>
      <c r="F177" s="77"/>
      <c r="G177" s="84"/>
      <c r="H177" s="84"/>
      <c r="I177" s="85"/>
      <c r="J177" s="85">
        <f>SUM(I159:I176)</f>
        <v>0</v>
      </c>
    </row>
    <row r="178" spans="1:10" s="7" customFormat="1" ht="13.5" thickBot="1" x14ac:dyDescent="0.25">
      <c r="A178" s="54"/>
      <c r="B178" s="14"/>
      <c r="C178" s="38"/>
      <c r="D178" s="36"/>
      <c r="E178" s="76"/>
      <c r="F178" s="76"/>
      <c r="G178" s="81"/>
      <c r="H178" s="81"/>
      <c r="I178" s="82"/>
      <c r="J178" s="82"/>
    </row>
    <row r="179" spans="1:10" s="7" customFormat="1" ht="15.75" thickBot="1" x14ac:dyDescent="0.25">
      <c r="A179" s="55"/>
      <c r="B179" s="31" t="s">
        <v>218</v>
      </c>
      <c r="C179" s="32"/>
      <c r="D179" s="44"/>
      <c r="E179" s="77"/>
      <c r="F179" s="77"/>
      <c r="G179" s="84"/>
      <c r="H179" s="84"/>
      <c r="I179" s="85"/>
      <c r="J179" s="85"/>
    </row>
    <row r="180" spans="1:10" s="51" customFormat="1" x14ac:dyDescent="0.2">
      <c r="A180" s="54">
        <v>13.103</v>
      </c>
      <c r="B180" s="14" t="s">
        <v>219</v>
      </c>
      <c r="C180" s="38" t="s">
        <v>1</v>
      </c>
      <c r="D180" s="36">
        <v>35</v>
      </c>
      <c r="E180" s="76"/>
      <c r="F180" s="76"/>
      <c r="G180" s="86">
        <f t="shared" ref="G180:G181" si="57">D180*E180</f>
        <v>0</v>
      </c>
      <c r="H180" s="86">
        <f t="shared" ref="H180:H181" si="58">D180*F180</f>
        <v>0</v>
      </c>
      <c r="I180" s="87">
        <f t="shared" ref="I180:I181" si="59">G180+H180</f>
        <v>0</v>
      </c>
      <c r="J180" s="87"/>
    </row>
    <row r="181" spans="1:10" s="51" customFormat="1" x14ac:dyDescent="0.2">
      <c r="A181" s="54">
        <v>13.103999999999999</v>
      </c>
      <c r="B181" s="14" t="s">
        <v>220</v>
      </c>
      <c r="C181" s="38" t="s">
        <v>1</v>
      </c>
      <c r="D181" s="36">
        <v>4</v>
      </c>
      <c r="E181" s="76"/>
      <c r="F181" s="76"/>
      <c r="G181" s="86">
        <f t="shared" si="57"/>
        <v>0</v>
      </c>
      <c r="H181" s="86">
        <f t="shared" si="58"/>
        <v>0</v>
      </c>
      <c r="I181" s="87">
        <f t="shared" si="59"/>
        <v>0</v>
      </c>
      <c r="J181" s="87"/>
    </row>
    <row r="182" spans="1:10" s="7" customFormat="1" ht="13.5" thickBot="1" x14ac:dyDescent="0.25">
      <c r="A182" s="54"/>
      <c r="B182" s="14"/>
      <c r="C182" s="38"/>
      <c r="D182" s="36"/>
      <c r="E182" s="76"/>
      <c r="F182" s="76"/>
      <c r="G182" s="81"/>
      <c r="H182" s="81"/>
      <c r="I182" s="82"/>
      <c r="J182" s="82"/>
    </row>
    <row r="183" spans="1:10" s="7" customFormat="1" ht="15.75" thickBot="1" x14ac:dyDescent="0.25">
      <c r="A183" s="55"/>
      <c r="B183" s="31" t="str">
        <f>CONCATENATE(B179," ","CELKEM")</f>
        <v>Zapojení spotřebičů CELKEM</v>
      </c>
      <c r="C183" s="32"/>
      <c r="D183" s="44"/>
      <c r="E183" s="77"/>
      <c r="F183" s="77"/>
      <c r="G183" s="84"/>
      <c r="H183" s="84"/>
      <c r="I183" s="85"/>
      <c r="J183" s="85">
        <f>SUM(I180:I182)</f>
        <v>0</v>
      </c>
    </row>
    <row r="184" spans="1:10" s="7" customFormat="1" x14ac:dyDescent="0.2">
      <c r="A184" s="54"/>
      <c r="B184" s="26"/>
      <c r="C184" s="28"/>
      <c r="D184" s="43"/>
      <c r="E184" s="76"/>
      <c r="F184" s="76"/>
      <c r="G184" s="81"/>
      <c r="H184" s="81"/>
      <c r="I184" s="82"/>
      <c r="J184" s="82"/>
    </row>
    <row r="185" spans="1:10" s="7" customFormat="1" x14ac:dyDescent="0.2">
      <c r="A185" s="54"/>
      <c r="B185" s="22" t="s">
        <v>36</v>
      </c>
      <c r="C185" s="28"/>
      <c r="D185" s="43"/>
      <c r="E185" s="76"/>
      <c r="F185" s="76"/>
      <c r="G185" s="81"/>
      <c r="H185" s="81"/>
      <c r="I185" s="82"/>
      <c r="J185" s="82"/>
    </row>
    <row r="186" spans="1:10" s="51" customFormat="1" x14ac:dyDescent="0.2">
      <c r="A186" s="54">
        <v>13.105</v>
      </c>
      <c r="B186" s="14" t="s">
        <v>35</v>
      </c>
      <c r="C186" s="37" t="s">
        <v>6</v>
      </c>
      <c r="D186" s="36">
        <v>4</v>
      </c>
      <c r="E186" s="76"/>
      <c r="F186" s="76"/>
      <c r="G186" s="86">
        <f t="shared" ref="G186:G192" si="60">D186*E186</f>
        <v>0</v>
      </c>
      <c r="H186" s="86">
        <f t="shared" ref="H186:H192" si="61">D186*F186</f>
        <v>0</v>
      </c>
      <c r="I186" s="87">
        <f t="shared" ref="I186:I192" si="62">G186+H186</f>
        <v>0</v>
      </c>
      <c r="J186" s="87"/>
    </row>
    <row r="187" spans="1:10" s="51" customFormat="1" x14ac:dyDescent="0.2">
      <c r="A187" s="54">
        <v>13.106</v>
      </c>
      <c r="B187" s="14" t="s">
        <v>91</v>
      </c>
      <c r="C187" s="37" t="s">
        <v>6</v>
      </c>
      <c r="D187" s="36">
        <v>4</v>
      </c>
      <c r="E187" s="76"/>
      <c r="F187" s="76"/>
      <c r="G187" s="86">
        <f t="shared" si="60"/>
        <v>0</v>
      </c>
      <c r="H187" s="86">
        <f t="shared" si="61"/>
        <v>0</v>
      </c>
      <c r="I187" s="87">
        <f t="shared" si="62"/>
        <v>0</v>
      </c>
      <c r="J187" s="87"/>
    </row>
    <row r="188" spans="1:10" s="51" customFormat="1" x14ac:dyDescent="0.2">
      <c r="A188" s="54">
        <v>13.106999999999999</v>
      </c>
      <c r="B188" s="14" t="s">
        <v>37</v>
      </c>
      <c r="C188" s="37" t="s">
        <v>6</v>
      </c>
      <c r="D188" s="36">
        <v>8</v>
      </c>
      <c r="E188" s="76"/>
      <c r="F188" s="76"/>
      <c r="G188" s="86">
        <f t="shared" si="60"/>
        <v>0</v>
      </c>
      <c r="H188" s="86">
        <f t="shared" si="61"/>
        <v>0</v>
      </c>
      <c r="I188" s="87">
        <f t="shared" si="62"/>
        <v>0</v>
      </c>
      <c r="J188" s="87"/>
    </row>
    <row r="189" spans="1:10" s="51" customFormat="1" x14ac:dyDescent="0.2">
      <c r="A189" s="54">
        <v>13.108000000000001</v>
      </c>
      <c r="B189" s="14" t="s">
        <v>107</v>
      </c>
      <c r="C189" s="37" t="s">
        <v>108</v>
      </c>
      <c r="D189" s="36">
        <v>0</v>
      </c>
      <c r="E189" s="76"/>
      <c r="F189" s="76"/>
      <c r="G189" s="86">
        <f t="shared" si="60"/>
        <v>0</v>
      </c>
      <c r="H189" s="86">
        <f t="shared" si="61"/>
        <v>0</v>
      </c>
      <c r="I189" s="87">
        <f t="shared" si="62"/>
        <v>0</v>
      </c>
      <c r="J189" s="87"/>
    </row>
    <row r="190" spans="1:10" s="51" customFormat="1" x14ac:dyDescent="0.2">
      <c r="A190" s="54">
        <v>13.109</v>
      </c>
      <c r="B190" s="14" t="s">
        <v>34</v>
      </c>
      <c r="C190" s="37" t="s">
        <v>6</v>
      </c>
      <c r="D190" s="36">
        <v>6</v>
      </c>
      <c r="E190" s="76"/>
      <c r="F190" s="76"/>
      <c r="G190" s="86">
        <f t="shared" si="60"/>
        <v>0</v>
      </c>
      <c r="H190" s="86">
        <f t="shared" si="61"/>
        <v>0</v>
      </c>
      <c r="I190" s="87">
        <f t="shared" si="62"/>
        <v>0</v>
      </c>
      <c r="J190" s="87"/>
    </row>
    <row r="191" spans="1:10" s="51" customFormat="1" x14ac:dyDescent="0.2">
      <c r="A191" s="54">
        <v>13.11</v>
      </c>
      <c r="B191" s="14" t="s">
        <v>39</v>
      </c>
      <c r="C191" s="37" t="s">
        <v>6</v>
      </c>
      <c r="D191" s="36">
        <v>6</v>
      </c>
      <c r="E191" s="76"/>
      <c r="F191" s="76"/>
      <c r="G191" s="86">
        <f t="shared" si="60"/>
        <v>0</v>
      </c>
      <c r="H191" s="86">
        <f t="shared" si="61"/>
        <v>0</v>
      </c>
      <c r="I191" s="87">
        <f t="shared" si="62"/>
        <v>0</v>
      </c>
      <c r="J191" s="87"/>
    </row>
    <row r="192" spans="1:10" s="51" customFormat="1" x14ac:dyDescent="0.2">
      <c r="A192" s="54">
        <v>13.111000000000001</v>
      </c>
      <c r="B192" s="14" t="s">
        <v>104</v>
      </c>
      <c r="C192" s="37" t="s">
        <v>6</v>
      </c>
      <c r="D192" s="36">
        <v>2</v>
      </c>
      <c r="E192" s="76"/>
      <c r="F192" s="76"/>
      <c r="G192" s="86">
        <f t="shared" si="60"/>
        <v>0</v>
      </c>
      <c r="H192" s="86">
        <f t="shared" si="61"/>
        <v>0</v>
      </c>
      <c r="I192" s="87">
        <f t="shared" si="62"/>
        <v>0</v>
      </c>
      <c r="J192" s="87"/>
    </row>
    <row r="193" spans="1:10" s="7" customFormat="1" ht="13.5" thickBot="1" x14ac:dyDescent="0.25">
      <c r="A193" s="54"/>
      <c r="B193" s="14"/>
      <c r="C193" s="37"/>
      <c r="D193" s="36"/>
      <c r="E193" s="76"/>
      <c r="F193" s="76"/>
      <c r="G193" s="81"/>
      <c r="H193" s="81"/>
      <c r="I193" s="82"/>
      <c r="J193" s="82"/>
    </row>
    <row r="194" spans="1:10" s="7" customFormat="1" ht="15.75" thickBot="1" x14ac:dyDescent="0.25">
      <c r="A194" s="55"/>
      <c r="B194" s="31" t="str">
        <f>CONCATENATE(B185," ","CELKEM")</f>
        <v>Hodinové zúčtovací sazby CELKEM</v>
      </c>
      <c r="C194" s="32"/>
      <c r="D194" s="44"/>
      <c r="E194" s="77"/>
      <c r="F194" s="77"/>
      <c r="G194" s="84"/>
      <c r="H194" s="84"/>
      <c r="I194" s="85"/>
      <c r="J194" s="85">
        <f>SUM(I186:I193)</f>
        <v>0</v>
      </c>
    </row>
    <row r="195" spans="1:10" s="6" customFormat="1" ht="13.5" thickBot="1" x14ac:dyDescent="0.25">
      <c r="A195" s="56"/>
      <c r="B195" s="20"/>
      <c r="C195" s="12"/>
      <c r="D195" s="45"/>
      <c r="E195" s="79"/>
      <c r="F195" s="79"/>
      <c r="G195" s="88"/>
      <c r="H195" s="88"/>
      <c r="I195" s="89"/>
      <c r="J195" s="90"/>
    </row>
    <row r="196" spans="1:10" s="6" customFormat="1" ht="15.75" thickBot="1" x14ac:dyDescent="0.25">
      <c r="A196" s="55"/>
      <c r="B196" s="31" t="s">
        <v>11</v>
      </c>
      <c r="C196" s="32"/>
      <c r="D196" s="44"/>
      <c r="E196" s="77"/>
      <c r="F196" s="77"/>
      <c r="G196" s="84"/>
      <c r="H196" s="84"/>
      <c r="I196" s="85">
        <f>SUM(J4:J194)</f>
        <v>0</v>
      </c>
      <c r="J196" s="85"/>
    </row>
    <row r="197" spans="1:10" s="6" customFormat="1" x14ac:dyDescent="0.2">
      <c r="A197" s="57"/>
      <c r="B197" s="21" t="s">
        <v>307</v>
      </c>
      <c r="C197" s="13"/>
      <c r="D197" s="46"/>
      <c r="E197" s="80"/>
      <c r="F197" s="80"/>
      <c r="G197" s="91"/>
      <c r="H197" s="91"/>
      <c r="I197" s="92"/>
      <c r="J197" s="93"/>
    </row>
  </sheetData>
  <autoFilter ref="A2:J19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99"/>
  <sheetViews>
    <sheetView workbookViewId="0"/>
  </sheetViews>
  <sheetFormatPr defaultColWidth="35.5703125" defaultRowHeight="12.75" x14ac:dyDescent="0.2"/>
  <cols>
    <col min="1" max="1" width="8" style="143" customWidth="1"/>
    <col min="2" max="2" width="63.5703125" style="105" customWidth="1"/>
    <col min="3" max="3" width="9.7109375" style="144" customWidth="1"/>
    <col min="4" max="4" width="9.7109375" style="145" customWidth="1"/>
    <col min="5" max="5" width="12.42578125" style="146" bestFit="1" customWidth="1"/>
    <col min="6" max="6" width="9.7109375" style="146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8"/>
      <c r="B1" s="103"/>
      <c r="C1" s="139"/>
      <c r="D1" s="140"/>
      <c r="E1" s="179" t="s">
        <v>43</v>
      </c>
      <c r="F1" s="179"/>
      <c r="G1" s="180" t="s">
        <v>44</v>
      </c>
      <c r="H1" s="181"/>
      <c r="I1" s="141" t="s">
        <v>45</v>
      </c>
      <c r="J1" s="141" t="s">
        <v>46</v>
      </c>
    </row>
    <row r="2" spans="1:10" s="142" customFormat="1" ht="24" x14ac:dyDescent="0.2">
      <c r="A2" s="138"/>
      <c r="B2" s="103" t="s">
        <v>2</v>
      </c>
      <c r="C2" s="139" t="s">
        <v>3</v>
      </c>
      <c r="D2" s="140" t="s">
        <v>42</v>
      </c>
      <c r="E2" s="141" t="s">
        <v>47</v>
      </c>
      <c r="F2" s="141" t="s">
        <v>48</v>
      </c>
      <c r="G2" s="141" t="s">
        <v>47</v>
      </c>
      <c r="H2" s="141" t="s">
        <v>48</v>
      </c>
      <c r="I2" s="141" t="s">
        <v>4</v>
      </c>
      <c r="J2" s="141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292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284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14.000999999999999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14.002000000000001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14.003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14.004</v>
      </c>
      <c r="B16" s="29" t="s">
        <v>321</v>
      </c>
      <c r="C16" s="37" t="s">
        <v>1</v>
      </c>
      <c r="D16" s="36">
        <v>6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14.005000000000001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14.006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14.007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14.007999999999999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14.009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14.01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RE210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71"/>
      <c r="C25" s="28"/>
      <c r="D25" s="43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285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x14ac:dyDescent="0.2">
      <c r="A27" s="54">
        <v>14.010999999999999</v>
      </c>
      <c r="B27" s="19" t="s">
        <v>286</v>
      </c>
      <c r="C27" s="37" t="s">
        <v>1</v>
      </c>
      <c r="D27" s="36">
        <v>1</v>
      </c>
      <c r="E27" s="76"/>
      <c r="F27" s="76"/>
      <c r="G27" s="86">
        <f t="shared" ref="G27" si="3">D27*E27</f>
        <v>0</v>
      </c>
      <c r="H27" s="86">
        <f t="shared" ref="H27" si="4">D27*F27</f>
        <v>0</v>
      </c>
      <c r="I27" s="87">
        <f t="shared" ref="I27" si="5">G27+H27</f>
        <v>0</v>
      </c>
      <c r="J27" s="83"/>
    </row>
    <row r="28" spans="1:10" s="7" customFormat="1" ht="13.5" thickBot="1" x14ac:dyDescent="0.25">
      <c r="A28" s="54"/>
      <c r="B28" s="18"/>
      <c r="C28" s="37"/>
      <c r="D28" s="36"/>
      <c r="E28" s="76"/>
      <c r="F28" s="76"/>
      <c r="G28" s="81"/>
      <c r="H28" s="81"/>
      <c r="I28" s="82"/>
      <c r="J28" s="83"/>
    </row>
    <row r="29" spans="1:10" s="7" customFormat="1" ht="15.75" thickBot="1" x14ac:dyDescent="0.25">
      <c r="A29" s="54"/>
      <c r="B29" s="100" t="str">
        <f>CONCATENATE(B26," ","CELKEM")</f>
        <v>Rozvaděč RE220 CELKEM</v>
      </c>
      <c r="C29" s="32"/>
      <c r="D29" s="44"/>
      <c r="E29" s="77"/>
      <c r="F29" s="77"/>
      <c r="G29" s="84"/>
      <c r="H29" s="84"/>
      <c r="I29" s="85"/>
      <c r="J29" s="85">
        <f>SUM(I27:I28)</f>
        <v>0</v>
      </c>
    </row>
    <row r="30" spans="1:10" s="7" customFormat="1" x14ac:dyDescent="0.2">
      <c r="A30" s="54"/>
      <c r="B30" s="71"/>
      <c r="C30" s="28"/>
      <c r="D30" s="43"/>
      <c r="E30" s="76"/>
      <c r="F30" s="76"/>
      <c r="G30" s="81"/>
      <c r="H30" s="81"/>
      <c r="I30" s="82"/>
      <c r="J30" s="83"/>
    </row>
    <row r="31" spans="1:10" s="7" customFormat="1" x14ac:dyDescent="0.2">
      <c r="A31" s="54"/>
      <c r="B31" s="26" t="s">
        <v>287</v>
      </c>
      <c r="C31" s="3"/>
      <c r="D31" s="41"/>
      <c r="E31" s="76"/>
      <c r="F31" s="76"/>
      <c r="G31" s="128"/>
      <c r="H31" s="128"/>
      <c r="I31" s="129"/>
      <c r="J31" s="4"/>
    </row>
    <row r="32" spans="1:10" s="51" customFormat="1" ht="25.5" x14ac:dyDescent="0.2">
      <c r="A32" s="54">
        <v>14.012</v>
      </c>
      <c r="B32" s="19" t="s">
        <v>273</v>
      </c>
      <c r="C32" s="37" t="s">
        <v>108</v>
      </c>
      <c r="D32" s="36">
        <v>1</v>
      </c>
      <c r="E32" s="76"/>
      <c r="F32" s="76"/>
      <c r="G32" s="86">
        <f t="shared" ref="G32:G39" si="6">D32*E32</f>
        <v>0</v>
      </c>
      <c r="H32" s="86">
        <f t="shared" ref="H32:H39" si="7">D32*F32</f>
        <v>0</v>
      </c>
      <c r="I32" s="87">
        <f t="shared" ref="I32:I39" si="8">G32+H32</f>
        <v>0</v>
      </c>
      <c r="J32" s="83"/>
    </row>
    <row r="33" spans="1:10" s="51" customFormat="1" x14ac:dyDescent="0.2">
      <c r="A33" s="54">
        <v>14.013</v>
      </c>
      <c r="B33" s="18" t="s">
        <v>195</v>
      </c>
      <c r="C33" s="37" t="s">
        <v>1</v>
      </c>
      <c r="D33" s="36">
        <v>1</v>
      </c>
      <c r="E33" s="76"/>
      <c r="F33" s="76"/>
      <c r="G33" s="86">
        <f t="shared" si="6"/>
        <v>0</v>
      </c>
      <c r="H33" s="86">
        <f t="shared" si="7"/>
        <v>0</v>
      </c>
      <c r="I33" s="87">
        <f t="shared" si="8"/>
        <v>0</v>
      </c>
      <c r="J33" s="83"/>
    </row>
    <row r="34" spans="1:10" s="51" customFormat="1" x14ac:dyDescent="0.2">
      <c r="A34" s="54">
        <v>14.013999999999999</v>
      </c>
      <c r="B34" s="29" t="s">
        <v>318</v>
      </c>
      <c r="C34" s="37" t="s">
        <v>1</v>
      </c>
      <c r="D34" s="36">
        <v>1</v>
      </c>
      <c r="E34" s="76"/>
      <c r="F34" s="76"/>
      <c r="G34" s="86">
        <f t="shared" si="6"/>
        <v>0</v>
      </c>
      <c r="H34" s="86">
        <f t="shared" si="7"/>
        <v>0</v>
      </c>
      <c r="I34" s="87">
        <f t="shared" si="8"/>
        <v>0</v>
      </c>
      <c r="J34" s="83"/>
    </row>
    <row r="35" spans="1:10" s="51" customFormat="1" x14ac:dyDescent="0.2">
      <c r="A35" s="54">
        <v>14.015000000000001</v>
      </c>
      <c r="B35" s="29" t="s">
        <v>25</v>
      </c>
      <c r="C35" s="37" t="s">
        <v>1</v>
      </c>
      <c r="D35" s="36">
        <v>16</v>
      </c>
      <c r="E35" s="76"/>
      <c r="F35" s="76"/>
      <c r="G35" s="86">
        <f t="shared" si="6"/>
        <v>0</v>
      </c>
      <c r="H35" s="86">
        <f t="shared" si="7"/>
        <v>0</v>
      </c>
      <c r="I35" s="87">
        <f t="shared" si="8"/>
        <v>0</v>
      </c>
      <c r="J35" s="83"/>
    </row>
    <row r="36" spans="1:10" s="51" customFormat="1" x14ac:dyDescent="0.2">
      <c r="A36" s="54">
        <v>14.016</v>
      </c>
      <c r="B36" s="29" t="s">
        <v>274</v>
      </c>
      <c r="C36" s="37" t="s">
        <v>1</v>
      </c>
      <c r="D36" s="36">
        <v>8</v>
      </c>
      <c r="E36" s="76"/>
      <c r="F36" s="76"/>
      <c r="G36" s="86">
        <f t="shared" si="6"/>
        <v>0</v>
      </c>
      <c r="H36" s="86">
        <f t="shared" si="7"/>
        <v>0</v>
      </c>
      <c r="I36" s="87">
        <f t="shared" si="8"/>
        <v>0</v>
      </c>
      <c r="J36" s="83"/>
    </row>
    <row r="37" spans="1:10" s="51" customFormat="1" x14ac:dyDescent="0.2">
      <c r="A37" s="54">
        <v>14.016999999999999</v>
      </c>
      <c r="B37" s="29" t="s">
        <v>275</v>
      </c>
      <c r="C37" s="37" t="s">
        <v>1</v>
      </c>
      <c r="D37" s="36">
        <v>4</v>
      </c>
      <c r="E37" s="76"/>
      <c r="F37" s="76"/>
      <c r="G37" s="86">
        <f t="shared" si="6"/>
        <v>0</v>
      </c>
      <c r="H37" s="86">
        <f t="shared" si="7"/>
        <v>0</v>
      </c>
      <c r="I37" s="87">
        <f t="shared" si="8"/>
        <v>0</v>
      </c>
      <c r="J37" s="83"/>
    </row>
    <row r="38" spans="1:10" s="51" customFormat="1" x14ac:dyDescent="0.2">
      <c r="A38" s="54">
        <v>14.018000000000001</v>
      </c>
      <c r="B38" s="18" t="s">
        <v>320</v>
      </c>
      <c r="C38" s="37" t="s">
        <v>108</v>
      </c>
      <c r="D38" s="36">
        <v>1</v>
      </c>
      <c r="E38" s="76"/>
      <c r="F38" s="76"/>
      <c r="G38" s="86">
        <f t="shared" si="6"/>
        <v>0</v>
      </c>
      <c r="H38" s="86">
        <f t="shared" si="7"/>
        <v>0</v>
      </c>
      <c r="I38" s="87">
        <f t="shared" si="8"/>
        <v>0</v>
      </c>
      <c r="J38" s="83"/>
    </row>
    <row r="39" spans="1:10" s="51" customFormat="1" x14ac:dyDescent="0.2">
      <c r="A39" s="54">
        <v>14.019</v>
      </c>
      <c r="B39" s="18" t="s">
        <v>197</v>
      </c>
      <c r="C39" s="37" t="s">
        <v>1</v>
      </c>
      <c r="D39" s="36">
        <v>18</v>
      </c>
      <c r="E39" s="76"/>
      <c r="F39" s="76"/>
      <c r="G39" s="86">
        <f t="shared" si="6"/>
        <v>0</v>
      </c>
      <c r="H39" s="86">
        <f t="shared" si="7"/>
        <v>0</v>
      </c>
      <c r="I39" s="87">
        <f t="shared" si="8"/>
        <v>0</v>
      </c>
      <c r="J39" s="83"/>
    </row>
    <row r="40" spans="1:10" s="7" customFormat="1" ht="13.5" thickBot="1" x14ac:dyDescent="0.25">
      <c r="A40" s="54"/>
      <c r="B40" s="18"/>
      <c r="C40" s="37"/>
      <c r="D40" s="36"/>
      <c r="E40" s="76"/>
      <c r="F40" s="76"/>
      <c r="G40" s="86"/>
      <c r="H40" s="86"/>
      <c r="I40" s="87"/>
      <c r="J40" s="83"/>
    </row>
    <row r="41" spans="1:10" s="7" customFormat="1" ht="15.75" thickBot="1" x14ac:dyDescent="0.25">
      <c r="A41" s="54"/>
      <c r="B41" s="130" t="str">
        <f>CONCATENATE(B31," ","CELKEM")</f>
        <v>Rozvaděč RPO204 CELKEM</v>
      </c>
      <c r="C41" s="131"/>
      <c r="D41" s="132"/>
      <c r="E41" s="133"/>
      <c r="F41" s="133"/>
      <c r="G41" s="134"/>
      <c r="H41" s="134"/>
      <c r="I41" s="135"/>
      <c r="J41" s="135">
        <f>SUM(I32:I40)</f>
        <v>0</v>
      </c>
    </row>
    <row r="42" spans="1:10" s="7" customFormat="1" x14ac:dyDescent="0.2">
      <c r="A42" s="54"/>
      <c r="B42" s="71"/>
      <c r="C42" s="28"/>
      <c r="D42" s="43"/>
      <c r="E42" s="76"/>
      <c r="F42" s="76"/>
      <c r="G42" s="81"/>
      <c r="H42" s="81"/>
      <c r="I42" s="82"/>
      <c r="J42" s="83"/>
    </row>
    <row r="43" spans="1:10" s="7" customFormat="1" x14ac:dyDescent="0.2">
      <c r="A43" s="54"/>
      <c r="B43" s="26" t="s">
        <v>288</v>
      </c>
      <c r="C43" s="3"/>
      <c r="D43" s="41"/>
      <c r="E43" s="76"/>
      <c r="F43" s="76"/>
      <c r="G43" s="128"/>
      <c r="H43" s="128"/>
      <c r="I43" s="129"/>
      <c r="J43" s="4"/>
    </row>
    <row r="44" spans="1:10" s="51" customFormat="1" ht="25.5" x14ac:dyDescent="0.2">
      <c r="A44" s="54">
        <v>14.02</v>
      </c>
      <c r="B44" s="19" t="s">
        <v>273</v>
      </c>
      <c r="C44" s="37" t="s">
        <v>108</v>
      </c>
      <c r="D44" s="36">
        <v>10</v>
      </c>
      <c r="E44" s="76"/>
      <c r="F44" s="76"/>
      <c r="G44" s="86">
        <f t="shared" ref="G44:G52" si="9">D44*E44</f>
        <v>0</v>
      </c>
      <c r="H44" s="86">
        <f t="shared" ref="H44:H52" si="10">D44*F44</f>
        <v>0</v>
      </c>
      <c r="I44" s="87">
        <f t="shared" ref="I44:I52" si="11">G44+H44</f>
        <v>0</v>
      </c>
      <c r="J44" s="83"/>
    </row>
    <row r="45" spans="1:10" s="51" customFormat="1" x14ac:dyDescent="0.2">
      <c r="A45" s="54">
        <v>14.021000000000001</v>
      </c>
      <c r="B45" s="19" t="s">
        <v>23</v>
      </c>
      <c r="C45" s="37" t="s">
        <v>108</v>
      </c>
      <c r="D45" s="36">
        <v>10</v>
      </c>
      <c r="E45" s="76"/>
      <c r="F45" s="76"/>
      <c r="G45" s="86">
        <f t="shared" ref="G45" si="12">D45*E45</f>
        <v>0</v>
      </c>
      <c r="H45" s="86">
        <f t="shared" ref="H45" si="13">D45*F45</f>
        <v>0</v>
      </c>
      <c r="I45" s="87">
        <f t="shared" ref="I45" si="14">G45+H45</f>
        <v>0</v>
      </c>
      <c r="J45" s="83"/>
    </row>
    <row r="46" spans="1:10" s="51" customFormat="1" x14ac:dyDescent="0.2">
      <c r="A46" s="54">
        <v>14.022</v>
      </c>
      <c r="B46" s="18" t="s">
        <v>195</v>
      </c>
      <c r="C46" s="37" t="s">
        <v>1</v>
      </c>
      <c r="D46" s="36">
        <v>5</v>
      </c>
      <c r="E46" s="76"/>
      <c r="F46" s="76"/>
      <c r="G46" s="86">
        <f t="shared" si="9"/>
        <v>0</v>
      </c>
      <c r="H46" s="86">
        <f t="shared" si="10"/>
        <v>0</v>
      </c>
      <c r="I46" s="87">
        <f t="shared" si="11"/>
        <v>0</v>
      </c>
      <c r="J46" s="83"/>
    </row>
    <row r="47" spans="1:10" s="51" customFormat="1" x14ac:dyDescent="0.2">
      <c r="A47" s="54">
        <v>14.023</v>
      </c>
      <c r="B47" s="29" t="s">
        <v>318</v>
      </c>
      <c r="C47" s="37" t="s">
        <v>1</v>
      </c>
      <c r="D47" s="36">
        <v>5</v>
      </c>
      <c r="E47" s="76"/>
      <c r="F47" s="76"/>
      <c r="G47" s="86">
        <f t="shared" si="9"/>
        <v>0</v>
      </c>
      <c r="H47" s="86">
        <f t="shared" si="10"/>
        <v>0</v>
      </c>
      <c r="I47" s="87">
        <f t="shared" si="11"/>
        <v>0</v>
      </c>
      <c r="J47" s="83"/>
    </row>
    <row r="48" spans="1:10" s="51" customFormat="1" x14ac:dyDescent="0.2">
      <c r="A48" s="54">
        <v>14.023999999999999</v>
      </c>
      <c r="B48" s="29" t="s">
        <v>23</v>
      </c>
      <c r="C48" s="37" t="s">
        <v>1</v>
      </c>
      <c r="D48" s="36">
        <v>2</v>
      </c>
      <c r="E48" s="76"/>
      <c r="F48" s="76"/>
      <c r="G48" s="86">
        <f t="shared" si="9"/>
        <v>0</v>
      </c>
      <c r="H48" s="86">
        <f t="shared" si="10"/>
        <v>0</v>
      </c>
      <c r="I48" s="87">
        <f t="shared" si="11"/>
        <v>0</v>
      </c>
      <c r="J48" s="83"/>
    </row>
    <row r="49" spans="1:10" s="51" customFormat="1" x14ac:dyDescent="0.2">
      <c r="A49" s="54">
        <v>14.025</v>
      </c>
      <c r="B49" s="29" t="s">
        <v>22</v>
      </c>
      <c r="C49" s="37" t="s">
        <v>1</v>
      </c>
      <c r="D49" s="36">
        <v>14</v>
      </c>
      <c r="E49" s="76"/>
      <c r="F49" s="76"/>
      <c r="G49" s="86">
        <f t="shared" si="9"/>
        <v>0</v>
      </c>
      <c r="H49" s="86">
        <f t="shared" si="10"/>
        <v>0</v>
      </c>
      <c r="I49" s="87">
        <f t="shared" si="11"/>
        <v>0</v>
      </c>
      <c r="J49" s="83"/>
    </row>
    <row r="50" spans="1:10" s="51" customFormat="1" x14ac:dyDescent="0.2">
      <c r="A50" s="54">
        <v>14.026</v>
      </c>
      <c r="B50" s="29" t="s">
        <v>312</v>
      </c>
      <c r="C50" s="37" t="s">
        <v>1</v>
      </c>
      <c r="D50" s="36">
        <v>2</v>
      </c>
      <c r="E50" s="76"/>
      <c r="F50" s="76"/>
      <c r="G50" s="86">
        <f t="shared" si="9"/>
        <v>0</v>
      </c>
      <c r="H50" s="86">
        <f t="shared" si="10"/>
        <v>0</v>
      </c>
      <c r="I50" s="87">
        <f t="shared" si="11"/>
        <v>0</v>
      </c>
      <c r="J50" s="83"/>
    </row>
    <row r="51" spans="1:10" s="51" customFormat="1" x14ac:dyDescent="0.2">
      <c r="A51" s="54">
        <v>14.026999999999999</v>
      </c>
      <c r="B51" s="18" t="s">
        <v>323</v>
      </c>
      <c r="C51" s="37" t="s">
        <v>108</v>
      </c>
      <c r="D51" s="36">
        <v>1</v>
      </c>
      <c r="E51" s="76"/>
      <c r="F51" s="76"/>
      <c r="G51" s="86">
        <f t="shared" si="9"/>
        <v>0</v>
      </c>
      <c r="H51" s="86">
        <f t="shared" si="10"/>
        <v>0</v>
      </c>
      <c r="I51" s="87">
        <f t="shared" si="11"/>
        <v>0</v>
      </c>
      <c r="J51" s="83"/>
    </row>
    <row r="52" spans="1:10" s="51" customFormat="1" x14ac:dyDescent="0.2">
      <c r="A52" s="54">
        <v>14.028</v>
      </c>
      <c r="B52" s="18" t="s">
        <v>197</v>
      </c>
      <c r="C52" s="37" t="s">
        <v>1</v>
      </c>
      <c r="D52" s="36">
        <v>10</v>
      </c>
      <c r="E52" s="76"/>
      <c r="F52" s="76"/>
      <c r="G52" s="86">
        <f t="shared" si="9"/>
        <v>0</v>
      </c>
      <c r="H52" s="86">
        <f t="shared" si="10"/>
        <v>0</v>
      </c>
      <c r="I52" s="87">
        <f t="shared" si="11"/>
        <v>0</v>
      </c>
      <c r="J52" s="83"/>
    </row>
    <row r="53" spans="1:10" s="7" customFormat="1" ht="13.5" thickBot="1" x14ac:dyDescent="0.25">
      <c r="A53" s="54"/>
      <c r="B53" s="18"/>
      <c r="C53" s="37"/>
      <c r="D53" s="36"/>
      <c r="E53" s="76"/>
      <c r="F53" s="76"/>
      <c r="G53" s="86"/>
      <c r="H53" s="86"/>
      <c r="I53" s="87"/>
      <c r="J53" s="83"/>
    </row>
    <row r="54" spans="1:10" s="7" customFormat="1" ht="15.75" thickBot="1" x14ac:dyDescent="0.25">
      <c r="A54" s="54"/>
      <c r="B54" s="130" t="str">
        <f>CONCATENATE(B43," ","CELKEM")</f>
        <v>Rozvaděč RMS211 CELKEM</v>
      </c>
      <c r="C54" s="131"/>
      <c r="D54" s="132"/>
      <c r="E54" s="133"/>
      <c r="F54" s="133"/>
      <c r="G54" s="134"/>
      <c r="H54" s="134"/>
      <c r="I54" s="135"/>
      <c r="J54" s="135">
        <f>SUM(I44:I53)</f>
        <v>0</v>
      </c>
    </row>
    <row r="55" spans="1:10" s="7" customFormat="1" x14ac:dyDescent="0.2">
      <c r="A55" s="54"/>
      <c r="B55" s="71"/>
      <c r="C55" s="28"/>
      <c r="D55" s="43"/>
      <c r="E55" s="76"/>
      <c r="F55" s="76"/>
      <c r="G55" s="81"/>
      <c r="H55" s="81"/>
      <c r="I55" s="82"/>
      <c r="J55" s="83"/>
    </row>
    <row r="56" spans="1:10" s="7" customFormat="1" x14ac:dyDescent="0.2">
      <c r="A56" s="54"/>
      <c r="B56" s="26" t="s">
        <v>290</v>
      </c>
      <c r="C56" s="3"/>
      <c r="D56" s="41"/>
      <c r="E56" s="76"/>
      <c r="F56" s="76"/>
      <c r="G56" s="81"/>
      <c r="H56" s="81"/>
      <c r="I56" s="82"/>
      <c r="J56" s="83"/>
    </row>
    <row r="57" spans="1:10" s="51" customFormat="1" x14ac:dyDescent="0.2">
      <c r="A57" s="54">
        <v>14.029</v>
      </c>
      <c r="B57" s="19" t="s">
        <v>289</v>
      </c>
      <c r="C57" s="37" t="s">
        <v>1</v>
      </c>
      <c r="D57" s="36">
        <v>9</v>
      </c>
      <c r="E57" s="76"/>
      <c r="F57" s="76"/>
      <c r="G57" s="86">
        <f t="shared" ref="G57" si="15">D57*E57</f>
        <v>0</v>
      </c>
      <c r="H57" s="86">
        <f t="shared" ref="H57" si="16">D57*F57</f>
        <v>0</v>
      </c>
      <c r="I57" s="87">
        <f t="shared" ref="I57" si="17">G57+H57</f>
        <v>0</v>
      </c>
      <c r="J57" s="83"/>
    </row>
    <row r="58" spans="1:10" s="7" customFormat="1" ht="13.5" thickBot="1" x14ac:dyDescent="0.25">
      <c r="A58" s="54"/>
      <c r="B58" s="18"/>
      <c r="C58" s="37"/>
      <c r="D58" s="36"/>
      <c r="E58" s="76"/>
      <c r="F58" s="76"/>
      <c r="G58" s="81"/>
      <c r="H58" s="81"/>
      <c r="I58" s="82"/>
      <c r="J58" s="83"/>
    </row>
    <row r="59" spans="1:10" s="7" customFormat="1" ht="26.25" thickBot="1" x14ac:dyDescent="0.25">
      <c r="A59" s="54"/>
      <c r="B59" s="100" t="str">
        <f>CONCATENATE(B56," ","CELKEM")</f>
        <v>Rozvaděč RMS212, RMS213, RMS214, RMS215, RMS221,RMS222, RMS223, RMS224, RMS225 CELKEM</v>
      </c>
      <c r="C59" s="32"/>
      <c r="D59" s="44"/>
      <c r="E59" s="77"/>
      <c r="F59" s="77"/>
      <c r="G59" s="84"/>
      <c r="H59" s="84"/>
      <c r="I59" s="85"/>
      <c r="J59" s="85">
        <f>SUM(I57:I58)</f>
        <v>0</v>
      </c>
    </row>
    <row r="60" spans="1:10" s="7" customFormat="1" x14ac:dyDescent="0.2">
      <c r="A60" s="54"/>
      <c r="B60" s="71"/>
      <c r="C60" s="28"/>
      <c r="D60" s="43"/>
      <c r="E60" s="76"/>
      <c r="F60" s="76"/>
      <c r="G60" s="81"/>
      <c r="H60" s="81"/>
      <c r="I60" s="82"/>
      <c r="J60" s="83"/>
    </row>
    <row r="61" spans="1:10" s="7" customFormat="1" x14ac:dyDescent="0.2">
      <c r="A61" s="54"/>
      <c r="B61" s="71"/>
      <c r="C61" s="28"/>
      <c r="D61" s="43"/>
      <c r="E61" s="76"/>
      <c r="F61" s="76"/>
      <c r="G61" s="81"/>
      <c r="H61" s="81"/>
      <c r="I61" s="82"/>
      <c r="J61" s="83"/>
    </row>
    <row r="62" spans="1:10" s="7" customFormat="1" x14ac:dyDescent="0.2">
      <c r="A62" s="54"/>
      <c r="B62" s="26" t="s">
        <v>14</v>
      </c>
      <c r="C62" s="28"/>
      <c r="D62" s="43"/>
      <c r="E62" s="76"/>
      <c r="F62" s="76"/>
      <c r="G62" s="81"/>
      <c r="H62" s="81"/>
      <c r="I62" s="82"/>
      <c r="J62" s="82"/>
    </row>
    <row r="63" spans="1:10" s="7" customFormat="1" x14ac:dyDescent="0.2">
      <c r="A63" s="54"/>
      <c r="B63" s="30" t="s">
        <v>163</v>
      </c>
      <c r="C63" s="28"/>
      <c r="D63" s="43"/>
      <c r="E63" s="76"/>
      <c r="F63" s="76"/>
      <c r="G63" s="81"/>
      <c r="H63" s="81"/>
      <c r="I63" s="82"/>
      <c r="J63" s="82"/>
    </row>
    <row r="64" spans="1:10" s="51" customFormat="1" x14ac:dyDescent="0.2">
      <c r="A64" s="54">
        <v>14.03</v>
      </c>
      <c r="B64" s="14" t="s">
        <v>50</v>
      </c>
      <c r="C64" s="28" t="s">
        <v>1</v>
      </c>
      <c r="D64" s="43">
        <v>50</v>
      </c>
      <c r="E64" s="76"/>
      <c r="F64" s="76"/>
      <c r="G64" s="86">
        <f t="shared" ref="G64:G80" si="18">D64*E64</f>
        <v>0</v>
      </c>
      <c r="H64" s="86">
        <f t="shared" ref="H64:H80" si="19">D64*F64</f>
        <v>0</v>
      </c>
      <c r="I64" s="87">
        <f t="shared" ref="I64:I80" si="20">G64+H64</f>
        <v>0</v>
      </c>
      <c r="J64" s="87"/>
    </row>
    <row r="65" spans="1:10" s="51" customFormat="1" x14ac:dyDescent="0.2">
      <c r="A65" s="54">
        <v>14.031000000000001</v>
      </c>
      <c r="B65" s="14" t="s">
        <v>112</v>
      </c>
      <c r="C65" s="28" t="s">
        <v>1</v>
      </c>
      <c r="D65" s="43">
        <v>0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x14ac:dyDescent="0.2">
      <c r="A66" s="54">
        <v>14.032</v>
      </c>
      <c r="B66" s="14" t="s">
        <v>51</v>
      </c>
      <c r="C66" s="28" t="s">
        <v>1</v>
      </c>
      <c r="D66" s="43">
        <v>0</v>
      </c>
      <c r="E66" s="76"/>
      <c r="F66" s="76"/>
      <c r="G66" s="86">
        <f t="shared" si="18"/>
        <v>0</v>
      </c>
      <c r="H66" s="86">
        <f t="shared" si="19"/>
        <v>0</v>
      </c>
      <c r="I66" s="87">
        <f t="shared" si="20"/>
        <v>0</v>
      </c>
      <c r="J66" s="87"/>
    </row>
    <row r="67" spans="1:10" s="51" customFormat="1" x14ac:dyDescent="0.2">
      <c r="A67" s="54">
        <v>14.032999999999999</v>
      </c>
      <c r="B67" s="14" t="s">
        <v>52</v>
      </c>
      <c r="C67" s="28" t="s">
        <v>1</v>
      </c>
      <c r="D67" s="43">
        <v>6</v>
      </c>
      <c r="E67" s="76"/>
      <c r="F67" s="76"/>
      <c r="G67" s="86">
        <f t="shared" si="18"/>
        <v>0</v>
      </c>
      <c r="H67" s="86">
        <f t="shared" si="19"/>
        <v>0</v>
      </c>
      <c r="I67" s="87">
        <f t="shared" si="20"/>
        <v>0</v>
      </c>
      <c r="J67" s="87"/>
    </row>
    <row r="68" spans="1:10" s="51" customFormat="1" x14ac:dyDescent="0.2">
      <c r="A68" s="54">
        <v>14.034000000000001</v>
      </c>
      <c r="B68" s="14" t="s">
        <v>110</v>
      </c>
      <c r="C68" s="28" t="s">
        <v>1</v>
      </c>
      <c r="D68" s="43">
        <v>12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14.035</v>
      </c>
      <c r="B69" s="14" t="s">
        <v>111</v>
      </c>
      <c r="C69" s="28" t="s">
        <v>1</v>
      </c>
      <c r="D69" s="43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x14ac:dyDescent="0.2">
      <c r="A70" s="54">
        <v>14.036</v>
      </c>
      <c r="B70" s="14" t="s">
        <v>266</v>
      </c>
      <c r="C70" s="28" t="s">
        <v>1</v>
      </c>
      <c r="D70" s="43">
        <v>2</v>
      </c>
      <c r="E70" s="76"/>
      <c r="F70" s="76"/>
      <c r="G70" s="86">
        <f>D70*E70</f>
        <v>0</v>
      </c>
      <c r="H70" s="86">
        <f>D70*F70</f>
        <v>0</v>
      </c>
      <c r="I70" s="87">
        <f>G70+H70</f>
        <v>0</v>
      </c>
      <c r="J70" s="87"/>
    </row>
    <row r="71" spans="1:10" s="51" customFormat="1" x14ac:dyDescent="0.2">
      <c r="A71" s="54">
        <v>14.037000000000001</v>
      </c>
      <c r="B71" s="14" t="s">
        <v>121</v>
      </c>
      <c r="C71" s="28" t="s">
        <v>1</v>
      </c>
      <c r="D71" s="43">
        <v>0</v>
      </c>
      <c r="E71" s="76"/>
      <c r="F71" s="76"/>
      <c r="G71" s="86">
        <f t="shared" si="18"/>
        <v>0</v>
      </c>
      <c r="H71" s="86">
        <f t="shared" si="19"/>
        <v>0</v>
      </c>
      <c r="I71" s="87">
        <f t="shared" si="20"/>
        <v>0</v>
      </c>
      <c r="J71" s="87"/>
    </row>
    <row r="72" spans="1:10" s="51" customFormat="1" x14ac:dyDescent="0.2">
      <c r="A72" s="54">
        <v>14.038</v>
      </c>
      <c r="B72" s="14" t="s">
        <v>54</v>
      </c>
      <c r="C72" s="28" t="s">
        <v>1</v>
      </c>
      <c r="D72" s="43">
        <v>2</v>
      </c>
      <c r="E72" s="76"/>
      <c r="F72" s="76"/>
      <c r="G72" s="86">
        <f t="shared" si="18"/>
        <v>0</v>
      </c>
      <c r="H72" s="86">
        <f t="shared" si="19"/>
        <v>0</v>
      </c>
      <c r="I72" s="87">
        <f t="shared" si="20"/>
        <v>0</v>
      </c>
      <c r="J72" s="87"/>
    </row>
    <row r="73" spans="1:10" s="51" customFormat="1" ht="25.5" x14ac:dyDescent="0.2">
      <c r="A73" s="54">
        <v>14.039</v>
      </c>
      <c r="B73" s="14" t="s">
        <v>122</v>
      </c>
      <c r="C73" s="28" t="s">
        <v>1</v>
      </c>
      <c r="D73" s="43">
        <v>2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14.04</v>
      </c>
      <c r="B74" s="14" t="s">
        <v>113</v>
      </c>
      <c r="C74" s="28" t="s">
        <v>1</v>
      </c>
      <c r="D74" s="43">
        <v>0</v>
      </c>
      <c r="E74" s="76"/>
      <c r="F74" s="76"/>
      <c r="G74" s="86">
        <f t="shared" si="18"/>
        <v>0</v>
      </c>
      <c r="H74" s="86">
        <f t="shared" si="19"/>
        <v>0</v>
      </c>
      <c r="I74" s="87">
        <f t="shared" si="20"/>
        <v>0</v>
      </c>
      <c r="J74" s="87"/>
    </row>
    <row r="75" spans="1:10" s="51" customFormat="1" x14ac:dyDescent="0.2">
      <c r="A75" s="54">
        <v>14.041</v>
      </c>
      <c r="B75" s="14" t="s">
        <v>114</v>
      </c>
      <c r="C75" s="28" t="s">
        <v>1</v>
      </c>
      <c r="D75" s="43">
        <v>0</v>
      </c>
      <c r="E75" s="76"/>
      <c r="F75" s="76"/>
      <c r="G75" s="86">
        <f>D75*E75</f>
        <v>0</v>
      </c>
      <c r="H75" s="86">
        <f>D75*F75</f>
        <v>0</v>
      </c>
      <c r="I75" s="87">
        <f>G75+H75</f>
        <v>0</v>
      </c>
      <c r="J75" s="87"/>
    </row>
    <row r="76" spans="1:10" s="51" customFormat="1" x14ac:dyDescent="0.2">
      <c r="A76" s="54">
        <v>14.042</v>
      </c>
      <c r="B76" s="14" t="s">
        <v>115</v>
      </c>
      <c r="C76" s="28" t="s">
        <v>1</v>
      </c>
      <c r="D76" s="43">
        <v>0</v>
      </c>
      <c r="E76" s="76"/>
      <c r="F76" s="76"/>
      <c r="G76" s="86">
        <f>D76*E76</f>
        <v>0</v>
      </c>
      <c r="H76" s="86">
        <f>D76*F76</f>
        <v>0</v>
      </c>
      <c r="I76" s="87">
        <f>G76+H76</f>
        <v>0</v>
      </c>
      <c r="J76" s="87"/>
    </row>
    <row r="77" spans="1:10" s="51" customFormat="1" x14ac:dyDescent="0.2">
      <c r="A77" s="54">
        <v>14.042999999999999</v>
      </c>
      <c r="B77" s="14" t="s">
        <v>120</v>
      </c>
      <c r="C77" s="28" t="s">
        <v>1</v>
      </c>
      <c r="D77" s="43">
        <v>0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14.044</v>
      </c>
      <c r="B78" s="14" t="s">
        <v>49</v>
      </c>
      <c r="C78" s="28" t="s">
        <v>108</v>
      </c>
      <c r="D78" s="43">
        <v>0</v>
      </c>
      <c r="E78" s="76"/>
      <c r="F78" s="76"/>
      <c r="G78" s="86">
        <f t="shared" si="18"/>
        <v>0</v>
      </c>
      <c r="H78" s="86">
        <f t="shared" si="19"/>
        <v>0</v>
      </c>
      <c r="I78" s="87">
        <f t="shared" si="20"/>
        <v>0</v>
      </c>
      <c r="J78" s="87"/>
    </row>
    <row r="79" spans="1:10" s="51" customFormat="1" x14ac:dyDescent="0.2">
      <c r="A79" s="54">
        <v>14.045</v>
      </c>
      <c r="B79" s="14" t="s">
        <v>119</v>
      </c>
      <c r="C79" s="28" t="s">
        <v>108</v>
      </c>
      <c r="D79" s="43">
        <v>0</v>
      </c>
      <c r="E79" s="76"/>
      <c r="F79" s="76"/>
      <c r="G79" s="86">
        <f t="shared" si="18"/>
        <v>0</v>
      </c>
      <c r="H79" s="86">
        <f t="shared" si="19"/>
        <v>0</v>
      </c>
      <c r="I79" s="87">
        <f t="shared" si="20"/>
        <v>0</v>
      </c>
      <c r="J79" s="87"/>
    </row>
    <row r="80" spans="1:10" s="51" customFormat="1" x14ac:dyDescent="0.2">
      <c r="A80" s="54">
        <v>14.045999999999999</v>
      </c>
      <c r="B80" s="14" t="s">
        <v>118</v>
      </c>
      <c r="C80" s="28" t="s">
        <v>108</v>
      </c>
      <c r="D80" s="43">
        <v>0</v>
      </c>
      <c r="E80" s="76"/>
      <c r="F80" s="76"/>
      <c r="G80" s="86">
        <f t="shared" si="18"/>
        <v>0</v>
      </c>
      <c r="H80" s="86">
        <f t="shared" si="19"/>
        <v>0</v>
      </c>
      <c r="I80" s="87">
        <f t="shared" si="20"/>
        <v>0</v>
      </c>
      <c r="J80" s="87"/>
    </row>
    <row r="81" spans="1:10" s="51" customFormat="1" x14ac:dyDescent="0.2">
      <c r="A81" s="54">
        <v>14.047000000000001</v>
      </c>
      <c r="B81" s="14" t="s">
        <v>267</v>
      </c>
      <c r="C81" s="28" t="s">
        <v>108</v>
      </c>
      <c r="D81" s="43">
        <v>14</v>
      </c>
      <c r="E81" s="76"/>
      <c r="F81" s="76"/>
      <c r="G81" s="86">
        <f>D81*E81</f>
        <v>0</v>
      </c>
      <c r="H81" s="86">
        <f>D81*F81</f>
        <v>0</v>
      </c>
      <c r="I81" s="87">
        <f>G81+H81</f>
        <v>0</v>
      </c>
      <c r="J81" s="87"/>
    </row>
    <row r="82" spans="1:10" s="51" customFormat="1" x14ac:dyDescent="0.2">
      <c r="A82" s="54">
        <v>14.048</v>
      </c>
      <c r="B82" s="14" t="s">
        <v>78</v>
      </c>
      <c r="C82" s="28" t="s">
        <v>108</v>
      </c>
      <c r="D82" s="43">
        <v>0</v>
      </c>
      <c r="E82" s="76"/>
      <c r="F82" s="76"/>
      <c r="G82" s="86">
        <f>D82*E82</f>
        <v>0</v>
      </c>
      <c r="H82" s="86">
        <f>D82*F82</f>
        <v>0</v>
      </c>
      <c r="I82" s="87">
        <f>G82+H82</f>
        <v>0</v>
      </c>
      <c r="J82" s="87"/>
    </row>
    <row r="83" spans="1:10" s="7" customFormat="1" x14ac:dyDescent="0.2">
      <c r="A83" s="54"/>
      <c r="B83" s="14"/>
      <c r="C83" s="28"/>
      <c r="D83" s="43"/>
      <c r="E83" s="76"/>
      <c r="F83" s="76"/>
      <c r="G83" s="81"/>
      <c r="H83" s="81"/>
      <c r="I83" s="82"/>
      <c r="J83" s="82"/>
    </row>
    <row r="84" spans="1:10" s="7" customFormat="1" x14ac:dyDescent="0.2">
      <c r="A84" s="54"/>
      <c r="B84" s="30" t="s">
        <v>154</v>
      </c>
      <c r="C84" s="28"/>
      <c r="D84" s="43"/>
      <c r="E84" s="76"/>
      <c r="F84" s="76"/>
      <c r="G84" s="81"/>
      <c r="H84" s="81"/>
      <c r="I84" s="82"/>
      <c r="J84" s="82"/>
    </row>
    <row r="85" spans="1:10" s="51" customFormat="1" x14ac:dyDescent="0.2">
      <c r="A85" s="54">
        <v>14.048999999999999</v>
      </c>
      <c r="B85" s="14" t="s">
        <v>55</v>
      </c>
      <c r="C85" s="28" t="s">
        <v>108</v>
      </c>
      <c r="D85" s="43">
        <v>44</v>
      </c>
      <c r="E85" s="76"/>
      <c r="F85" s="76"/>
      <c r="G85" s="86">
        <f>D85*E85</f>
        <v>0</v>
      </c>
      <c r="H85" s="86">
        <f>D85*F85</f>
        <v>0</v>
      </c>
      <c r="I85" s="87">
        <f>G85+H85</f>
        <v>0</v>
      </c>
      <c r="J85" s="87"/>
    </row>
    <row r="86" spans="1:10" s="51" customFormat="1" x14ac:dyDescent="0.2">
      <c r="A86" s="54">
        <v>14.05</v>
      </c>
      <c r="B86" s="14" t="s">
        <v>56</v>
      </c>
      <c r="C86" s="28" t="s">
        <v>108</v>
      </c>
      <c r="D86" s="43">
        <v>22</v>
      </c>
      <c r="E86" s="76"/>
      <c r="F86" s="76"/>
      <c r="G86" s="86">
        <f>D86*E86</f>
        <v>0</v>
      </c>
      <c r="H86" s="86">
        <f>D86*F86</f>
        <v>0</v>
      </c>
      <c r="I86" s="87">
        <f>G86+H86</f>
        <v>0</v>
      </c>
      <c r="J86" s="87"/>
    </row>
    <row r="87" spans="1:10" s="51" customFormat="1" ht="25.5" x14ac:dyDescent="0.2">
      <c r="A87" s="54">
        <v>14.051</v>
      </c>
      <c r="B87" s="14" t="s">
        <v>57</v>
      </c>
      <c r="C87" s="28" t="s">
        <v>108</v>
      </c>
      <c r="D87" s="43">
        <v>22</v>
      </c>
      <c r="E87" s="76"/>
      <c r="F87" s="76"/>
      <c r="G87" s="86">
        <f>D87*E87</f>
        <v>0</v>
      </c>
      <c r="H87" s="86">
        <f>D87*F87</f>
        <v>0</v>
      </c>
      <c r="I87" s="87">
        <f>G87+H87</f>
        <v>0</v>
      </c>
      <c r="J87" s="87"/>
    </row>
    <row r="88" spans="1:10" s="7" customFormat="1" x14ac:dyDescent="0.2">
      <c r="A88" s="54"/>
      <c r="B88" s="14"/>
      <c r="C88" s="28"/>
      <c r="D88" s="43"/>
      <c r="E88" s="76"/>
      <c r="F88" s="76"/>
      <c r="G88" s="81"/>
      <c r="H88" s="81"/>
      <c r="I88" s="82"/>
      <c r="J88" s="82"/>
    </row>
    <row r="89" spans="1:10" s="51" customFormat="1" ht="25.5" x14ac:dyDescent="0.2">
      <c r="A89" s="54">
        <v>14.052</v>
      </c>
      <c r="B89" s="14" t="s">
        <v>228</v>
      </c>
      <c r="C89" s="50" t="s">
        <v>1</v>
      </c>
      <c r="D89" s="36">
        <v>25</v>
      </c>
      <c r="E89" s="76"/>
      <c r="F89" s="76"/>
      <c r="G89" s="86">
        <f>D89*E89</f>
        <v>0</v>
      </c>
      <c r="H89" s="86">
        <f>D89*F89</f>
        <v>0</v>
      </c>
      <c r="I89" s="87">
        <f>G89+H89</f>
        <v>0</v>
      </c>
      <c r="J89" s="87"/>
    </row>
    <row r="90" spans="1:10" s="51" customFormat="1" x14ac:dyDescent="0.2">
      <c r="A90" s="54">
        <v>14.053000000000001</v>
      </c>
      <c r="B90" s="14" t="s">
        <v>176</v>
      </c>
      <c r="C90" s="50" t="s">
        <v>1</v>
      </c>
      <c r="D90" s="36">
        <v>1</v>
      </c>
      <c r="E90" s="76"/>
      <c r="F90" s="76"/>
      <c r="G90" s="86">
        <f>D90*E90</f>
        <v>0</v>
      </c>
      <c r="H90" s="86">
        <f>D90*F90</f>
        <v>0</v>
      </c>
      <c r="I90" s="87">
        <f>G90+H90</f>
        <v>0</v>
      </c>
      <c r="J90" s="87"/>
    </row>
    <row r="91" spans="1:10" s="51" customFormat="1" ht="25.5" x14ac:dyDescent="0.2">
      <c r="A91" s="54">
        <v>14.054</v>
      </c>
      <c r="B91" s="104" t="s">
        <v>59</v>
      </c>
      <c r="C91" s="28" t="s">
        <v>1</v>
      </c>
      <c r="D91" s="43">
        <v>0</v>
      </c>
      <c r="E91" s="76"/>
      <c r="F91" s="76"/>
      <c r="G91" s="86">
        <f t="shared" ref="G91" si="21">D91*E91</f>
        <v>0</v>
      </c>
      <c r="H91" s="86">
        <f t="shared" ref="H91" si="22">D91*F91</f>
        <v>0</v>
      </c>
      <c r="I91" s="87">
        <f t="shared" ref="I91" si="23">G91+H91</f>
        <v>0</v>
      </c>
      <c r="J91" s="87"/>
    </row>
    <row r="92" spans="1:10" s="7" customFormat="1" ht="13.5" thickBot="1" x14ac:dyDescent="0.25">
      <c r="A92" s="54"/>
      <c r="B92" s="14"/>
      <c r="C92" s="38"/>
      <c r="D92" s="36"/>
      <c r="E92" s="76"/>
      <c r="F92" s="76"/>
      <c r="G92" s="81"/>
      <c r="H92" s="81"/>
      <c r="I92" s="82"/>
      <c r="J92" s="82"/>
    </row>
    <row r="93" spans="1:10" s="7" customFormat="1" ht="15.75" thickBot="1" x14ac:dyDescent="0.25">
      <c r="A93" s="54"/>
      <c r="B93" s="31" t="str">
        <f>CONCATENATE(B62," ","CELKEM")</f>
        <v>Přístroje CELKEM</v>
      </c>
      <c r="C93" s="32"/>
      <c r="D93" s="44"/>
      <c r="E93" s="77"/>
      <c r="F93" s="77"/>
      <c r="G93" s="84"/>
      <c r="H93" s="84"/>
      <c r="I93" s="85"/>
      <c r="J93" s="85">
        <f>SUM(I62:I92)</f>
        <v>0</v>
      </c>
    </row>
    <row r="94" spans="1:10" s="7" customFormat="1" x14ac:dyDescent="0.2">
      <c r="A94" s="54"/>
      <c r="B94" s="18"/>
      <c r="C94" s="37"/>
      <c r="D94" s="36"/>
      <c r="E94" s="76"/>
      <c r="F94" s="76"/>
      <c r="G94" s="81"/>
      <c r="H94" s="81"/>
      <c r="I94" s="82"/>
      <c r="J94" s="83"/>
    </row>
    <row r="95" spans="1:10" s="7" customFormat="1" x14ac:dyDescent="0.2">
      <c r="A95" s="54"/>
      <c r="B95" s="26" t="s">
        <v>156</v>
      </c>
      <c r="C95" s="28"/>
      <c r="D95" s="43"/>
      <c r="E95" s="76"/>
      <c r="F95" s="76"/>
      <c r="G95" s="81"/>
      <c r="H95" s="81"/>
      <c r="I95" s="82"/>
      <c r="J95" s="82"/>
    </row>
    <row r="96" spans="1:10" s="7" customFormat="1" x14ac:dyDescent="0.2">
      <c r="A96" s="54"/>
      <c r="B96" s="30" t="s">
        <v>41</v>
      </c>
      <c r="C96" s="28"/>
      <c r="D96" s="43"/>
      <c r="E96" s="76"/>
      <c r="F96" s="76"/>
      <c r="G96" s="81"/>
      <c r="H96" s="81"/>
      <c r="I96" s="82"/>
      <c r="J96" s="82"/>
    </row>
    <row r="97" spans="1:10" s="51" customFormat="1" x14ac:dyDescent="0.2">
      <c r="A97" s="54">
        <v>14.055</v>
      </c>
      <c r="B97" s="14" t="s">
        <v>38</v>
      </c>
      <c r="C97" s="38" t="s">
        <v>0</v>
      </c>
      <c r="D97" s="36">
        <v>120</v>
      </c>
      <c r="E97" s="76"/>
      <c r="F97" s="76"/>
      <c r="G97" s="86">
        <f t="shared" ref="G97:G100" si="24">D97*E97</f>
        <v>0</v>
      </c>
      <c r="H97" s="86">
        <f t="shared" ref="H97:H100" si="25">D97*F97</f>
        <v>0</v>
      </c>
      <c r="I97" s="87">
        <f t="shared" ref="I97:I100" si="26">G97+H97</f>
        <v>0</v>
      </c>
      <c r="J97" s="87"/>
    </row>
    <row r="98" spans="1:10" s="51" customFormat="1" x14ac:dyDescent="0.2">
      <c r="A98" s="54">
        <v>14.055999999999999</v>
      </c>
      <c r="B98" s="14" t="s">
        <v>76</v>
      </c>
      <c r="C98" s="38" t="s">
        <v>0</v>
      </c>
      <c r="D98" s="36">
        <v>60</v>
      </c>
      <c r="E98" s="76"/>
      <c r="F98" s="76"/>
      <c r="G98" s="86">
        <f t="shared" si="24"/>
        <v>0</v>
      </c>
      <c r="H98" s="86">
        <f t="shared" si="25"/>
        <v>0</v>
      </c>
      <c r="I98" s="87">
        <f t="shared" si="26"/>
        <v>0</v>
      </c>
      <c r="J98" s="87"/>
    </row>
    <row r="99" spans="1:10" s="51" customFormat="1" x14ac:dyDescent="0.2">
      <c r="A99" s="54">
        <v>14.057</v>
      </c>
      <c r="B99" s="14" t="s">
        <v>136</v>
      </c>
      <c r="C99" s="38" t="s">
        <v>0</v>
      </c>
      <c r="D99" s="36">
        <v>12</v>
      </c>
      <c r="E99" s="76"/>
      <c r="F99" s="76"/>
      <c r="G99" s="86">
        <f t="shared" si="24"/>
        <v>0</v>
      </c>
      <c r="H99" s="86">
        <f t="shared" si="25"/>
        <v>0</v>
      </c>
      <c r="I99" s="87">
        <f t="shared" si="26"/>
        <v>0</v>
      </c>
      <c r="J99" s="87"/>
    </row>
    <row r="100" spans="1:10" s="51" customFormat="1" x14ac:dyDescent="0.2">
      <c r="A100" s="54">
        <v>14.058</v>
      </c>
      <c r="B100" s="15" t="s">
        <v>7</v>
      </c>
      <c r="C100" s="39" t="s">
        <v>1</v>
      </c>
      <c r="D100" s="70">
        <v>150</v>
      </c>
      <c r="E100" s="76"/>
      <c r="F100" s="76"/>
      <c r="G100" s="86">
        <f t="shared" si="24"/>
        <v>0</v>
      </c>
      <c r="H100" s="86">
        <f t="shared" si="25"/>
        <v>0</v>
      </c>
      <c r="I100" s="87">
        <f t="shared" si="26"/>
        <v>0</v>
      </c>
      <c r="J100" s="87"/>
    </row>
    <row r="101" spans="1:10" s="7" customFormat="1" ht="13.5" thickBot="1" x14ac:dyDescent="0.25">
      <c r="A101" s="54"/>
      <c r="B101" s="14"/>
      <c r="C101" s="38"/>
      <c r="D101" s="36"/>
      <c r="E101" s="76"/>
      <c r="F101" s="76"/>
      <c r="G101" s="81"/>
      <c r="H101" s="81"/>
      <c r="I101" s="82"/>
      <c r="J101" s="82"/>
    </row>
    <row r="102" spans="1:10" s="7" customFormat="1" ht="15.75" thickBot="1" x14ac:dyDescent="0.25">
      <c r="A102" s="55"/>
      <c r="B102" s="31" t="str">
        <f>CONCATENATE(B95," ","CELKEM")</f>
        <v>Kabely hlavní trasy CELKEM</v>
      </c>
      <c r="C102" s="32"/>
      <c r="D102" s="44"/>
      <c r="E102" s="77"/>
      <c r="F102" s="77"/>
      <c r="G102" s="84"/>
      <c r="H102" s="84"/>
      <c r="I102" s="85"/>
      <c r="J102" s="85">
        <f>SUM(I95:I101)</f>
        <v>0</v>
      </c>
    </row>
    <row r="103" spans="1:10" s="7" customFormat="1" x14ac:dyDescent="0.2">
      <c r="A103" s="54"/>
      <c r="B103" s="18"/>
      <c r="C103" s="37"/>
      <c r="D103" s="36"/>
      <c r="E103" s="76"/>
      <c r="F103" s="76"/>
      <c r="G103" s="81"/>
      <c r="H103" s="81"/>
      <c r="I103" s="82"/>
      <c r="J103" s="83"/>
    </row>
    <row r="104" spans="1:10" s="51" customFormat="1" x14ac:dyDescent="0.2">
      <c r="A104" s="54">
        <v>14.058999999999999</v>
      </c>
      <c r="B104" s="14" t="s">
        <v>19</v>
      </c>
      <c r="C104" s="38" t="s">
        <v>0</v>
      </c>
      <c r="D104" s="36">
        <v>60</v>
      </c>
      <c r="E104" s="76"/>
      <c r="F104" s="76"/>
      <c r="G104" s="86">
        <f t="shared" ref="G104:G112" si="27">D104*E104</f>
        <v>0</v>
      </c>
      <c r="H104" s="86">
        <f t="shared" ref="H104:H112" si="28">D104*F104</f>
        <v>0</v>
      </c>
      <c r="I104" s="87">
        <f t="shared" ref="I104:I112" si="29">G104+H104</f>
        <v>0</v>
      </c>
      <c r="J104" s="87"/>
    </row>
    <row r="105" spans="1:10" s="51" customFormat="1" x14ac:dyDescent="0.2">
      <c r="A105" s="54">
        <v>14.06</v>
      </c>
      <c r="B105" s="14" t="s">
        <v>15</v>
      </c>
      <c r="C105" s="38" t="s">
        <v>0</v>
      </c>
      <c r="D105" s="36">
        <v>150</v>
      </c>
      <c r="E105" s="76"/>
      <c r="F105" s="76"/>
      <c r="G105" s="86">
        <f t="shared" si="27"/>
        <v>0</v>
      </c>
      <c r="H105" s="86">
        <f t="shared" si="28"/>
        <v>0</v>
      </c>
      <c r="I105" s="87">
        <f t="shared" si="29"/>
        <v>0</v>
      </c>
      <c r="J105" s="87"/>
    </row>
    <row r="106" spans="1:10" s="51" customFormat="1" x14ac:dyDescent="0.2">
      <c r="A106" s="54">
        <v>14.061</v>
      </c>
      <c r="B106" s="14" t="s">
        <v>16</v>
      </c>
      <c r="C106" s="38" t="s">
        <v>0</v>
      </c>
      <c r="D106" s="36">
        <v>120</v>
      </c>
      <c r="E106" s="76"/>
      <c r="F106" s="76"/>
      <c r="G106" s="86">
        <f t="shared" si="27"/>
        <v>0</v>
      </c>
      <c r="H106" s="86">
        <f t="shared" si="28"/>
        <v>0</v>
      </c>
      <c r="I106" s="87">
        <f t="shared" si="29"/>
        <v>0</v>
      </c>
      <c r="J106" s="87"/>
    </row>
    <row r="107" spans="1:10" s="51" customFormat="1" x14ac:dyDescent="0.2">
      <c r="A107" s="54">
        <v>14.061999999999999</v>
      </c>
      <c r="B107" s="14" t="s">
        <v>17</v>
      </c>
      <c r="C107" s="38" t="s">
        <v>0</v>
      </c>
      <c r="D107" s="36">
        <v>40</v>
      </c>
      <c r="E107" s="76"/>
      <c r="F107" s="76"/>
      <c r="G107" s="86">
        <f t="shared" si="27"/>
        <v>0</v>
      </c>
      <c r="H107" s="86">
        <f t="shared" si="28"/>
        <v>0</v>
      </c>
      <c r="I107" s="87">
        <f t="shared" si="29"/>
        <v>0</v>
      </c>
      <c r="J107" s="87"/>
    </row>
    <row r="108" spans="1:10" s="51" customFormat="1" x14ac:dyDescent="0.2">
      <c r="A108" s="54">
        <v>14.063000000000001</v>
      </c>
      <c r="B108" s="14" t="s">
        <v>62</v>
      </c>
      <c r="C108" s="38" t="s">
        <v>0</v>
      </c>
      <c r="D108" s="36">
        <v>30</v>
      </c>
      <c r="E108" s="76"/>
      <c r="F108" s="76"/>
      <c r="G108" s="86">
        <f t="shared" si="27"/>
        <v>0</v>
      </c>
      <c r="H108" s="86">
        <f t="shared" si="28"/>
        <v>0</v>
      </c>
      <c r="I108" s="87">
        <f t="shared" si="29"/>
        <v>0</v>
      </c>
      <c r="J108" s="87"/>
    </row>
    <row r="109" spans="1:10" s="51" customFormat="1" x14ac:dyDescent="0.2">
      <c r="A109" s="54">
        <v>14.064</v>
      </c>
      <c r="B109" s="14" t="s">
        <v>117</v>
      </c>
      <c r="C109" s="38" t="s">
        <v>0</v>
      </c>
      <c r="D109" s="36">
        <v>60</v>
      </c>
      <c r="E109" s="76"/>
      <c r="F109" s="76"/>
      <c r="G109" s="86">
        <f t="shared" si="27"/>
        <v>0</v>
      </c>
      <c r="H109" s="86">
        <f t="shared" si="28"/>
        <v>0</v>
      </c>
      <c r="I109" s="87">
        <f t="shared" si="29"/>
        <v>0</v>
      </c>
      <c r="J109" s="87"/>
    </row>
    <row r="110" spans="1:10" s="51" customFormat="1" x14ac:dyDescent="0.2">
      <c r="A110" s="54">
        <v>14.065</v>
      </c>
      <c r="B110" s="14" t="s">
        <v>18</v>
      </c>
      <c r="C110" s="38" t="s">
        <v>0</v>
      </c>
      <c r="D110" s="36">
        <v>640</v>
      </c>
      <c r="E110" s="76"/>
      <c r="F110" s="76"/>
      <c r="G110" s="86">
        <f t="shared" si="27"/>
        <v>0</v>
      </c>
      <c r="H110" s="86">
        <f t="shared" si="28"/>
        <v>0</v>
      </c>
      <c r="I110" s="87">
        <f t="shared" si="29"/>
        <v>0</v>
      </c>
      <c r="J110" s="87"/>
    </row>
    <row r="111" spans="1:10" s="51" customFormat="1" x14ac:dyDescent="0.2">
      <c r="A111" s="54">
        <v>14.066000000000001</v>
      </c>
      <c r="B111" s="14" t="s">
        <v>26</v>
      </c>
      <c r="C111" s="38" t="s">
        <v>0</v>
      </c>
      <c r="D111" s="36">
        <v>195</v>
      </c>
      <c r="E111" s="76"/>
      <c r="F111" s="76"/>
      <c r="G111" s="86">
        <f t="shared" si="27"/>
        <v>0</v>
      </c>
      <c r="H111" s="86">
        <f t="shared" si="28"/>
        <v>0</v>
      </c>
      <c r="I111" s="87">
        <f t="shared" si="29"/>
        <v>0</v>
      </c>
      <c r="J111" s="87"/>
    </row>
    <row r="112" spans="1:10" s="51" customFormat="1" x14ac:dyDescent="0.2">
      <c r="A112" s="54">
        <v>14.067</v>
      </c>
      <c r="B112" s="15" t="s">
        <v>7</v>
      </c>
      <c r="C112" s="39" t="s">
        <v>1</v>
      </c>
      <c r="D112" s="70">
        <v>180</v>
      </c>
      <c r="E112" s="76"/>
      <c r="F112" s="76"/>
      <c r="G112" s="86">
        <f t="shared" si="27"/>
        <v>0</v>
      </c>
      <c r="H112" s="86">
        <f t="shared" si="28"/>
        <v>0</v>
      </c>
      <c r="I112" s="87">
        <f t="shared" si="29"/>
        <v>0</v>
      </c>
      <c r="J112" s="87"/>
    </row>
    <row r="113" spans="1:10" s="7" customFormat="1" ht="13.5" thickBot="1" x14ac:dyDescent="0.25">
      <c r="A113" s="54"/>
      <c r="B113" s="14"/>
      <c r="C113" s="38"/>
      <c r="D113" s="36"/>
      <c r="E113" s="76"/>
      <c r="F113" s="76"/>
      <c r="G113" s="81"/>
      <c r="H113" s="81"/>
      <c r="I113" s="82"/>
      <c r="J113" s="82"/>
    </row>
    <row r="114" spans="1:10" s="7" customFormat="1" ht="15.75" thickBot="1" x14ac:dyDescent="0.25">
      <c r="A114" s="55"/>
      <c r="B114" s="31" t="str">
        <f>CONCATENATE(B102," ","CELKEM")</f>
        <v>Kabely hlavní trasy CELKEM CELKEM</v>
      </c>
      <c r="C114" s="32"/>
      <c r="D114" s="44"/>
      <c r="E114" s="77"/>
      <c r="F114" s="77"/>
      <c r="G114" s="84"/>
      <c r="H114" s="84"/>
      <c r="I114" s="85"/>
      <c r="J114" s="85">
        <f>SUM(I102:I113)</f>
        <v>0</v>
      </c>
    </row>
    <row r="115" spans="1:10" s="7" customFormat="1" x14ac:dyDescent="0.2">
      <c r="A115" s="54"/>
      <c r="B115" s="14"/>
      <c r="C115" s="38"/>
      <c r="D115" s="36"/>
      <c r="E115" s="76"/>
      <c r="F115" s="76"/>
      <c r="G115" s="81"/>
      <c r="H115" s="81"/>
      <c r="I115" s="82"/>
      <c r="J115" s="82"/>
    </row>
    <row r="116" spans="1:10" s="7" customFormat="1" ht="12.75" customHeight="1" x14ac:dyDescent="0.2">
      <c r="A116" s="94"/>
      <c r="B116" s="95" t="s">
        <v>157</v>
      </c>
      <c r="C116" s="96"/>
      <c r="D116" s="97"/>
      <c r="E116" s="76"/>
      <c r="F116" s="76"/>
      <c r="G116" s="81"/>
      <c r="H116" s="81"/>
      <c r="I116" s="82"/>
      <c r="J116" s="83"/>
    </row>
    <row r="117" spans="1:10" s="7" customFormat="1" x14ac:dyDescent="0.2">
      <c r="A117" s="54"/>
      <c r="B117" s="98" t="s">
        <v>41</v>
      </c>
      <c r="C117" s="37"/>
      <c r="D117" s="36"/>
      <c r="E117" s="76"/>
      <c r="F117" s="76"/>
      <c r="G117" s="81"/>
      <c r="H117" s="81"/>
      <c r="I117" s="82"/>
      <c r="J117" s="83"/>
    </row>
    <row r="118" spans="1:10" s="7" customFormat="1" ht="12" customHeight="1" x14ac:dyDescent="0.2">
      <c r="A118" s="54"/>
      <c r="B118" s="98" t="s">
        <v>158</v>
      </c>
      <c r="C118" s="37"/>
      <c r="D118" s="36"/>
      <c r="E118" s="76"/>
      <c r="F118" s="76"/>
      <c r="G118" s="81"/>
      <c r="H118" s="81"/>
      <c r="I118" s="82"/>
      <c r="J118" s="83"/>
    </row>
    <row r="119" spans="1:10" s="51" customFormat="1" ht="12" customHeight="1" x14ac:dyDescent="0.2">
      <c r="A119" s="54">
        <v>14.068</v>
      </c>
      <c r="B119" s="18" t="s">
        <v>159</v>
      </c>
      <c r="C119" s="37" t="s">
        <v>160</v>
      </c>
      <c r="D119" s="36">
        <v>1</v>
      </c>
      <c r="E119" s="76"/>
      <c r="F119" s="76"/>
      <c r="G119" s="86">
        <f t="shared" ref="G119:G120" si="30">D119*E119</f>
        <v>0</v>
      </c>
      <c r="H119" s="86">
        <f t="shared" ref="H119:H120" si="31">D119*F119</f>
        <v>0</v>
      </c>
      <c r="I119" s="87">
        <f t="shared" ref="I119:I120" si="32">G119+H119</f>
        <v>0</v>
      </c>
      <c r="J119" s="83"/>
    </row>
    <row r="120" spans="1:10" s="51" customFormat="1" x14ac:dyDescent="0.2">
      <c r="A120" s="54">
        <v>14.069000000000001</v>
      </c>
      <c r="B120" s="18" t="s">
        <v>161</v>
      </c>
      <c r="C120" s="37" t="s">
        <v>162</v>
      </c>
      <c r="D120" s="36">
        <v>1</v>
      </c>
      <c r="E120" s="76"/>
      <c r="F120" s="76"/>
      <c r="G120" s="86">
        <f t="shared" si="30"/>
        <v>0</v>
      </c>
      <c r="H120" s="86">
        <f t="shared" si="31"/>
        <v>0</v>
      </c>
      <c r="I120" s="87">
        <f t="shared" si="32"/>
        <v>0</v>
      </c>
      <c r="J120" s="83"/>
    </row>
    <row r="121" spans="1:10" s="7" customFormat="1" ht="13.5" thickBot="1" x14ac:dyDescent="0.25">
      <c r="A121" s="54"/>
      <c r="B121" s="18"/>
      <c r="C121" s="37"/>
      <c r="D121" s="36"/>
      <c r="E121" s="76"/>
      <c r="F121" s="76"/>
      <c r="G121" s="81"/>
      <c r="H121" s="81"/>
      <c r="I121" s="82"/>
      <c r="J121" s="83"/>
    </row>
    <row r="122" spans="1:10" s="7" customFormat="1" ht="15.75" thickBot="1" x14ac:dyDescent="0.25">
      <c r="A122" s="55"/>
      <c r="B122" s="31" t="str">
        <f>CONCATENATE(B116," ","CELKEM")</f>
        <v>Kabely s funkční schopností při požáru CELKEM</v>
      </c>
      <c r="C122" s="32"/>
      <c r="D122" s="44"/>
      <c r="E122" s="77"/>
      <c r="F122" s="77"/>
      <c r="G122" s="84"/>
      <c r="H122" s="84"/>
      <c r="I122" s="85"/>
      <c r="J122" s="85">
        <f>SUM(I118:I120)</f>
        <v>0</v>
      </c>
    </row>
    <row r="123" spans="1:10" s="7" customFormat="1" x14ac:dyDescent="0.2">
      <c r="A123" s="54"/>
      <c r="B123" s="18"/>
      <c r="C123" s="37"/>
      <c r="D123" s="36"/>
      <c r="E123" s="76"/>
      <c r="F123" s="76"/>
      <c r="G123" s="81"/>
      <c r="H123" s="81"/>
      <c r="I123" s="82"/>
      <c r="J123" s="83"/>
    </row>
    <row r="124" spans="1:10" s="7" customFormat="1" ht="15" x14ac:dyDescent="0.2">
      <c r="A124" s="94"/>
      <c r="B124" s="95" t="s">
        <v>164</v>
      </c>
      <c r="C124" s="96"/>
      <c r="D124" s="97"/>
      <c r="E124" s="76"/>
      <c r="F124" s="76"/>
      <c r="G124" s="81"/>
      <c r="H124" s="81"/>
      <c r="I124" s="82"/>
      <c r="J124" s="83"/>
    </row>
    <row r="125" spans="1:10" s="7" customFormat="1" ht="12.75" customHeight="1" x14ac:dyDescent="0.2">
      <c r="A125" s="54"/>
      <c r="B125" s="98" t="s">
        <v>41</v>
      </c>
      <c r="C125" s="37"/>
      <c r="D125" s="36"/>
      <c r="E125" s="76"/>
      <c r="F125" s="76"/>
      <c r="G125" s="81"/>
      <c r="H125" s="81"/>
      <c r="I125" s="82"/>
      <c r="J125" s="83"/>
    </row>
    <row r="126" spans="1:10" s="7" customFormat="1" ht="25.5" x14ac:dyDescent="0.2">
      <c r="A126" s="54"/>
      <c r="B126" s="98" t="s">
        <v>170</v>
      </c>
      <c r="C126" s="37"/>
      <c r="D126" s="36"/>
      <c r="E126" s="76"/>
      <c r="F126" s="76"/>
      <c r="G126" s="81"/>
      <c r="H126" s="81"/>
      <c r="I126" s="82"/>
      <c r="J126" s="83"/>
    </row>
    <row r="127" spans="1:10" s="51" customFormat="1" ht="12" customHeight="1" x14ac:dyDescent="0.2">
      <c r="A127" s="54">
        <v>1.2299999999999986</v>
      </c>
      <c r="B127" s="18" t="s">
        <v>165</v>
      </c>
      <c r="C127" s="37" t="s">
        <v>0</v>
      </c>
      <c r="D127" s="36"/>
      <c r="E127" s="76"/>
      <c r="F127" s="76"/>
      <c r="G127" s="86">
        <f t="shared" ref="G127:G129" si="33">D127*E127</f>
        <v>0</v>
      </c>
      <c r="H127" s="86">
        <f t="shared" ref="H127:H129" si="34">D127*F127</f>
        <v>0</v>
      </c>
      <c r="I127" s="87">
        <f t="shared" ref="I127:I129" si="35">G127+H127</f>
        <v>0</v>
      </c>
      <c r="J127" s="83"/>
    </row>
    <row r="128" spans="1:10" s="51" customFormat="1" x14ac:dyDescent="0.2">
      <c r="A128" s="54">
        <v>14.07</v>
      </c>
      <c r="B128" s="18" t="s">
        <v>166</v>
      </c>
      <c r="C128" s="37" t="s">
        <v>0</v>
      </c>
      <c r="D128" s="36">
        <v>160</v>
      </c>
      <c r="E128" s="76"/>
      <c r="F128" s="76"/>
      <c r="G128" s="86">
        <f t="shared" si="33"/>
        <v>0</v>
      </c>
      <c r="H128" s="86">
        <f t="shared" si="34"/>
        <v>0</v>
      </c>
      <c r="I128" s="87">
        <f t="shared" si="35"/>
        <v>0</v>
      </c>
      <c r="J128" s="83"/>
    </row>
    <row r="129" spans="1:10" s="51" customFormat="1" x14ac:dyDescent="0.2">
      <c r="A129" s="54">
        <v>14.071</v>
      </c>
      <c r="B129" s="18" t="s">
        <v>167</v>
      </c>
      <c r="C129" s="37" t="s">
        <v>0</v>
      </c>
      <c r="D129" s="36">
        <v>25</v>
      </c>
      <c r="E129" s="76"/>
      <c r="F129" s="76"/>
      <c r="G129" s="86">
        <f t="shared" si="33"/>
        <v>0</v>
      </c>
      <c r="H129" s="86">
        <f t="shared" si="34"/>
        <v>0</v>
      </c>
      <c r="I129" s="87">
        <f t="shared" si="35"/>
        <v>0</v>
      </c>
      <c r="J129" s="83"/>
    </row>
    <row r="130" spans="1:10" s="7" customFormat="1" ht="13.5" thickBot="1" x14ac:dyDescent="0.25">
      <c r="A130" s="54"/>
      <c r="B130" s="18"/>
      <c r="C130" s="37"/>
      <c r="D130" s="36"/>
      <c r="E130" s="76"/>
      <c r="F130" s="76"/>
      <c r="G130" s="81"/>
      <c r="H130" s="81"/>
      <c r="I130" s="82"/>
      <c r="J130" s="83"/>
    </row>
    <row r="131" spans="1:10" s="7" customFormat="1" ht="15.75" thickBot="1" x14ac:dyDescent="0.25">
      <c r="A131" s="55"/>
      <c r="B131" s="31" t="str">
        <f>CONCATENATE(B124," ","CELKEM")</f>
        <v>Kabely v prostorech PÚ vybraných druhů staveb CELKEM</v>
      </c>
      <c r="C131" s="32"/>
      <c r="D131" s="44"/>
      <c r="E131" s="77"/>
      <c r="F131" s="77"/>
      <c r="G131" s="84"/>
      <c r="H131" s="84"/>
      <c r="I131" s="85"/>
      <c r="J131" s="85">
        <f>SUM(I126:I130)</f>
        <v>0</v>
      </c>
    </row>
    <row r="132" spans="1:10" s="7" customFormat="1" x14ac:dyDescent="0.2">
      <c r="A132" s="54"/>
      <c r="B132" s="18"/>
      <c r="C132" s="37"/>
      <c r="D132" s="36"/>
      <c r="E132" s="76"/>
      <c r="F132" s="76"/>
      <c r="G132" s="81"/>
      <c r="H132" s="81"/>
      <c r="I132" s="82"/>
      <c r="J132" s="83"/>
    </row>
    <row r="133" spans="1:10" s="7" customFormat="1" x14ac:dyDescent="0.2">
      <c r="A133" s="54"/>
      <c r="B133" s="26" t="s">
        <v>28</v>
      </c>
      <c r="C133" s="28"/>
      <c r="D133" s="43"/>
      <c r="E133" s="76"/>
      <c r="F133" s="76"/>
      <c r="G133" s="81"/>
      <c r="H133" s="81"/>
      <c r="I133" s="82"/>
      <c r="J133" s="83"/>
    </row>
    <row r="134" spans="1:10" s="7" customFormat="1" ht="25.5" x14ac:dyDescent="0.2">
      <c r="A134" s="54"/>
      <c r="B134" s="30" t="s">
        <v>30</v>
      </c>
      <c r="C134" s="40"/>
      <c r="D134" s="36"/>
      <c r="E134" s="76"/>
      <c r="F134" s="76"/>
      <c r="G134" s="81"/>
      <c r="H134" s="81"/>
      <c r="I134" s="82"/>
      <c r="J134" s="83"/>
    </row>
    <row r="135" spans="1:10" s="51" customFormat="1" x14ac:dyDescent="0.2">
      <c r="A135" s="54">
        <v>14.071999999999999</v>
      </c>
      <c r="B135" s="15" t="s">
        <v>150</v>
      </c>
      <c r="C135" s="39" t="s">
        <v>0</v>
      </c>
      <c r="D135" s="70">
        <v>40</v>
      </c>
      <c r="E135" s="76"/>
      <c r="F135" s="76"/>
      <c r="G135" s="86">
        <f>D135*E135</f>
        <v>0</v>
      </c>
      <c r="H135" s="86">
        <f>D135*F135</f>
        <v>0</v>
      </c>
      <c r="I135" s="87">
        <f t="shared" ref="I135:I148" si="36">G135+H135</f>
        <v>0</v>
      </c>
      <c r="J135" s="83"/>
    </row>
    <row r="136" spans="1:10" s="51" customFormat="1" x14ac:dyDescent="0.2">
      <c r="A136" s="54">
        <v>14.073</v>
      </c>
      <c r="B136" s="15" t="s">
        <v>151</v>
      </c>
      <c r="C136" s="39" t="s">
        <v>0</v>
      </c>
      <c r="D136" s="70">
        <v>120</v>
      </c>
      <c r="E136" s="76"/>
      <c r="F136" s="76"/>
      <c r="G136" s="86">
        <f>D136*E136</f>
        <v>0</v>
      </c>
      <c r="H136" s="86">
        <f>D136*F136</f>
        <v>0</v>
      </c>
      <c r="I136" s="87">
        <f t="shared" si="36"/>
        <v>0</v>
      </c>
      <c r="J136" s="83"/>
    </row>
    <row r="137" spans="1:10" s="51" customFormat="1" x14ac:dyDescent="0.2">
      <c r="A137" s="54">
        <v>14.074</v>
      </c>
      <c r="B137" s="15" t="s">
        <v>148</v>
      </c>
      <c r="C137" s="39" t="s">
        <v>0</v>
      </c>
      <c r="D137" s="70">
        <v>120</v>
      </c>
      <c r="E137" s="76"/>
      <c r="F137" s="76"/>
      <c r="G137" s="86">
        <f t="shared" ref="G137:G148" si="37">D137*E137</f>
        <v>0</v>
      </c>
      <c r="H137" s="86">
        <f t="shared" ref="H137:H148" si="38">D137*F137</f>
        <v>0</v>
      </c>
      <c r="I137" s="87">
        <f t="shared" si="36"/>
        <v>0</v>
      </c>
      <c r="J137" s="83"/>
    </row>
    <row r="138" spans="1:10" s="51" customFormat="1" x14ac:dyDescent="0.2">
      <c r="A138" s="54">
        <v>14.074999999999999</v>
      </c>
      <c r="B138" s="15" t="s">
        <v>175</v>
      </c>
      <c r="C138" s="39" t="s">
        <v>0</v>
      </c>
      <c r="D138" s="70">
        <v>45</v>
      </c>
      <c r="E138" s="76"/>
      <c r="F138" s="76"/>
      <c r="G138" s="86">
        <f t="shared" si="37"/>
        <v>0</v>
      </c>
      <c r="H138" s="86">
        <f t="shared" si="38"/>
        <v>0</v>
      </c>
      <c r="I138" s="87">
        <f>G138+H138</f>
        <v>0</v>
      </c>
      <c r="J138" s="83"/>
    </row>
    <row r="139" spans="1:10" s="51" customFormat="1" x14ac:dyDescent="0.2">
      <c r="A139" s="54">
        <v>14.076000000000001</v>
      </c>
      <c r="B139" s="15" t="s">
        <v>152</v>
      </c>
      <c r="C139" s="39" t="s">
        <v>0</v>
      </c>
      <c r="D139" s="70">
        <v>0</v>
      </c>
      <c r="E139" s="76"/>
      <c r="F139" s="76"/>
      <c r="G139" s="86">
        <f t="shared" si="37"/>
        <v>0</v>
      </c>
      <c r="H139" s="86">
        <f t="shared" si="38"/>
        <v>0</v>
      </c>
      <c r="I139" s="87">
        <f t="shared" si="36"/>
        <v>0</v>
      </c>
      <c r="J139" s="83"/>
    </row>
    <row r="140" spans="1:10" s="51" customFormat="1" ht="38.25" x14ac:dyDescent="0.2">
      <c r="A140" s="54">
        <v>14.077</v>
      </c>
      <c r="B140" s="15" t="s">
        <v>153</v>
      </c>
      <c r="C140" s="39" t="s">
        <v>0</v>
      </c>
      <c r="D140" s="70">
        <v>140</v>
      </c>
      <c r="E140" s="76"/>
      <c r="F140" s="76"/>
      <c r="G140" s="86">
        <f t="shared" si="37"/>
        <v>0</v>
      </c>
      <c r="H140" s="86">
        <f t="shared" si="38"/>
        <v>0</v>
      </c>
      <c r="I140" s="87">
        <f t="shared" si="36"/>
        <v>0</v>
      </c>
      <c r="J140" s="83"/>
    </row>
    <row r="141" spans="1:10" s="51" customFormat="1" x14ac:dyDescent="0.2">
      <c r="A141" s="54">
        <v>14.077999999999999</v>
      </c>
      <c r="B141" s="15" t="s">
        <v>29</v>
      </c>
      <c r="C141" s="39" t="s">
        <v>1</v>
      </c>
      <c r="D141" s="70">
        <v>60</v>
      </c>
      <c r="E141" s="76"/>
      <c r="F141" s="76"/>
      <c r="G141" s="86">
        <f t="shared" si="37"/>
        <v>0</v>
      </c>
      <c r="H141" s="86">
        <f t="shared" si="38"/>
        <v>0</v>
      </c>
      <c r="I141" s="87">
        <f t="shared" si="36"/>
        <v>0</v>
      </c>
      <c r="J141" s="83"/>
    </row>
    <row r="142" spans="1:10" s="51" customFormat="1" ht="25.5" x14ac:dyDescent="0.2">
      <c r="A142" s="54">
        <v>14.079000000000001</v>
      </c>
      <c r="B142" s="15" t="s">
        <v>31</v>
      </c>
      <c r="C142" s="39" t="s">
        <v>1</v>
      </c>
      <c r="D142" s="70">
        <v>60</v>
      </c>
      <c r="E142" s="76"/>
      <c r="F142" s="76"/>
      <c r="G142" s="86">
        <f t="shared" si="37"/>
        <v>0</v>
      </c>
      <c r="H142" s="86">
        <f t="shared" si="38"/>
        <v>0</v>
      </c>
      <c r="I142" s="87">
        <f t="shared" si="36"/>
        <v>0</v>
      </c>
      <c r="J142" s="83"/>
    </row>
    <row r="143" spans="1:10" s="51" customFormat="1" ht="25.5" x14ac:dyDescent="0.2">
      <c r="A143" s="54">
        <v>14.08</v>
      </c>
      <c r="B143" s="15" t="s">
        <v>109</v>
      </c>
      <c r="C143" s="39" t="s">
        <v>1</v>
      </c>
      <c r="D143" s="70">
        <v>40</v>
      </c>
      <c r="E143" s="76"/>
      <c r="F143" s="76"/>
      <c r="G143" s="86">
        <f>D143*E143</f>
        <v>0</v>
      </c>
      <c r="H143" s="86">
        <f>D143*F143</f>
        <v>0</v>
      </c>
      <c r="I143" s="87">
        <f t="shared" si="36"/>
        <v>0</v>
      </c>
      <c r="J143" s="83"/>
    </row>
    <row r="144" spans="1:10" s="51" customFormat="1" x14ac:dyDescent="0.2">
      <c r="A144" s="54">
        <v>14.081</v>
      </c>
      <c r="B144" s="15" t="s">
        <v>74</v>
      </c>
      <c r="C144" s="39" t="s">
        <v>1</v>
      </c>
      <c r="D144" s="70">
        <v>80</v>
      </c>
      <c r="E144" s="76"/>
      <c r="F144" s="76"/>
      <c r="G144" s="86">
        <f t="shared" si="37"/>
        <v>0</v>
      </c>
      <c r="H144" s="86">
        <f t="shared" si="38"/>
        <v>0</v>
      </c>
      <c r="I144" s="87">
        <f t="shared" si="36"/>
        <v>0</v>
      </c>
      <c r="J144" s="83"/>
    </row>
    <row r="145" spans="1:10" s="51" customFormat="1" x14ac:dyDescent="0.2">
      <c r="A145" s="54">
        <v>14.082000000000001</v>
      </c>
      <c r="B145" s="15" t="s">
        <v>75</v>
      </c>
      <c r="C145" s="39" t="s">
        <v>1</v>
      </c>
      <c r="D145" s="70">
        <v>95</v>
      </c>
      <c r="E145" s="76"/>
      <c r="F145" s="76"/>
      <c r="G145" s="86">
        <f t="shared" si="37"/>
        <v>0</v>
      </c>
      <c r="H145" s="86">
        <f t="shared" si="38"/>
        <v>0</v>
      </c>
      <c r="I145" s="87">
        <f t="shared" si="36"/>
        <v>0</v>
      </c>
      <c r="J145" s="83"/>
    </row>
    <row r="146" spans="1:10" s="51" customFormat="1" x14ac:dyDescent="0.2">
      <c r="A146" s="54">
        <v>14.083</v>
      </c>
      <c r="B146" s="15" t="s">
        <v>32</v>
      </c>
      <c r="C146" s="39" t="s">
        <v>0</v>
      </c>
      <c r="D146" s="70">
        <v>60</v>
      </c>
      <c r="E146" s="76"/>
      <c r="F146" s="76"/>
      <c r="G146" s="86">
        <f t="shared" si="37"/>
        <v>0</v>
      </c>
      <c r="H146" s="86">
        <f t="shared" si="38"/>
        <v>0</v>
      </c>
      <c r="I146" s="87">
        <f t="shared" si="36"/>
        <v>0</v>
      </c>
      <c r="J146" s="83"/>
    </row>
    <row r="147" spans="1:10" s="51" customFormat="1" x14ac:dyDescent="0.2">
      <c r="A147" s="54">
        <v>14.084</v>
      </c>
      <c r="B147" s="15" t="s">
        <v>33</v>
      </c>
      <c r="C147" s="39" t="s">
        <v>1</v>
      </c>
      <c r="D147" s="70">
        <v>10</v>
      </c>
      <c r="E147" s="76"/>
      <c r="F147" s="76"/>
      <c r="G147" s="86">
        <f t="shared" si="37"/>
        <v>0</v>
      </c>
      <c r="H147" s="86">
        <f t="shared" si="38"/>
        <v>0</v>
      </c>
      <c r="I147" s="87">
        <f t="shared" si="36"/>
        <v>0</v>
      </c>
      <c r="J147" s="83"/>
    </row>
    <row r="148" spans="1:10" s="51" customFormat="1" x14ac:dyDescent="0.2">
      <c r="A148" s="54">
        <v>14.085000000000001</v>
      </c>
      <c r="B148" s="15" t="s">
        <v>65</v>
      </c>
      <c r="C148" s="39" t="s">
        <v>1</v>
      </c>
      <c r="D148" s="70">
        <v>50</v>
      </c>
      <c r="E148" s="76"/>
      <c r="F148" s="76"/>
      <c r="G148" s="86">
        <f t="shared" si="37"/>
        <v>0</v>
      </c>
      <c r="H148" s="86">
        <f t="shared" si="38"/>
        <v>0</v>
      </c>
      <c r="I148" s="87">
        <f t="shared" si="36"/>
        <v>0</v>
      </c>
      <c r="J148" s="83"/>
    </row>
    <row r="149" spans="1:10" s="7" customFormat="1" ht="15.75" thickBot="1" x14ac:dyDescent="0.25">
      <c r="A149" s="54"/>
      <c r="B149" s="25"/>
      <c r="C149" s="28"/>
      <c r="D149" s="43"/>
      <c r="E149" s="76"/>
      <c r="F149" s="76"/>
      <c r="G149" s="81"/>
      <c r="H149" s="81"/>
      <c r="I149" s="82"/>
      <c r="J149" s="83"/>
    </row>
    <row r="150" spans="1:10" s="7" customFormat="1" ht="15.75" thickBot="1" x14ac:dyDescent="0.25">
      <c r="A150" s="55"/>
      <c r="B150" s="31" t="str">
        <f>CONCATENATE(B133," ","CELKEM")</f>
        <v>Úložný materiál CELKEM</v>
      </c>
      <c r="C150" s="32"/>
      <c r="D150" s="44"/>
      <c r="E150" s="77"/>
      <c r="F150" s="77"/>
      <c r="G150" s="84"/>
      <c r="H150" s="84"/>
      <c r="I150" s="85"/>
      <c r="J150" s="85">
        <f>SUM(I133:I149)</f>
        <v>0</v>
      </c>
    </row>
    <row r="151" spans="1:10" s="7" customFormat="1" x14ac:dyDescent="0.2">
      <c r="A151" s="54"/>
      <c r="B151" s="26"/>
      <c r="C151" s="28"/>
      <c r="D151" s="43"/>
      <c r="E151" s="76"/>
      <c r="F151" s="76"/>
      <c r="G151" s="81"/>
      <c r="H151" s="81"/>
      <c r="I151" s="82"/>
      <c r="J151" s="82"/>
    </row>
    <row r="152" spans="1:10" s="7" customFormat="1" x14ac:dyDescent="0.2">
      <c r="A152" s="54"/>
      <c r="B152" s="26"/>
      <c r="C152" s="28"/>
      <c r="D152" s="43"/>
      <c r="E152" s="76"/>
      <c r="F152" s="76"/>
      <c r="G152" s="81"/>
      <c r="H152" s="81"/>
      <c r="I152" s="82"/>
      <c r="J152" s="82"/>
    </row>
    <row r="153" spans="1:10" s="7" customFormat="1" x14ac:dyDescent="0.2">
      <c r="A153" s="54"/>
      <c r="B153" s="99" t="s">
        <v>181</v>
      </c>
      <c r="C153" s="40"/>
      <c r="D153" s="36"/>
      <c r="E153" s="76"/>
      <c r="F153" s="76"/>
      <c r="G153" s="81"/>
      <c r="H153" s="81"/>
      <c r="I153" s="82"/>
      <c r="J153" s="83"/>
    </row>
    <row r="154" spans="1:10" s="51" customFormat="1" x14ac:dyDescent="0.2">
      <c r="A154" s="54">
        <v>14.086</v>
      </c>
      <c r="B154" s="104" t="s">
        <v>208</v>
      </c>
      <c r="C154" s="39" t="s">
        <v>1</v>
      </c>
      <c r="D154" s="70">
        <v>6</v>
      </c>
      <c r="E154" s="76"/>
      <c r="F154" s="76"/>
      <c r="G154" s="86">
        <f t="shared" ref="G154:G157" si="39">D154*E154</f>
        <v>0</v>
      </c>
      <c r="H154" s="86">
        <f t="shared" ref="H154:H157" si="40">D154*F154</f>
        <v>0</v>
      </c>
      <c r="I154" s="87">
        <f t="shared" ref="I154:I157" si="41">G154+H154</f>
        <v>0</v>
      </c>
      <c r="J154" s="83"/>
    </row>
    <row r="155" spans="1:10" s="51" customFormat="1" ht="25.5" x14ac:dyDescent="0.2">
      <c r="A155" s="54">
        <v>14.087</v>
      </c>
      <c r="B155" s="104" t="s">
        <v>209</v>
      </c>
      <c r="C155" s="39" t="s">
        <v>1</v>
      </c>
      <c r="D155" s="70">
        <v>0</v>
      </c>
      <c r="E155" s="76"/>
      <c r="F155" s="76"/>
      <c r="G155" s="86">
        <f t="shared" si="39"/>
        <v>0</v>
      </c>
      <c r="H155" s="86">
        <f t="shared" si="40"/>
        <v>0</v>
      </c>
      <c r="I155" s="87">
        <f t="shared" si="41"/>
        <v>0</v>
      </c>
      <c r="J155" s="83"/>
    </row>
    <row r="156" spans="1:10" s="51" customFormat="1" ht="25.5" x14ac:dyDescent="0.2">
      <c r="A156" s="54">
        <v>14.087999999999999</v>
      </c>
      <c r="B156" s="104" t="s">
        <v>210</v>
      </c>
      <c r="C156" s="39" t="s">
        <v>1</v>
      </c>
      <c r="D156" s="70">
        <v>2</v>
      </c>
      <c r="E156" s="76"/>
      <c r="F156" s="76"/>
      <c r="G156" s="86">
        <f t="shared" si="39"/>
        <v>0</v>
      </c>
      <c r="H156" s="86">
        <f t="shared" si="40"/>
        <v>0</v>
      </c>
      <c r="I156" s="87">
        <f t="shared" si="41"/>
        <v>0</v>
      </c>
      <c r="J156" s="83"/>
    </row>
    <row r="157" spans="1:10" s="51" customFormat="1" ht="25.5" x14ac:dyDescent="0.2">
      <c r="A157" s="54">
        <v>14.089</v>
      </c>
      <c r="B157" s="104" t="s">
        <v>211</v>
      </c>
      <c r="C157" s="39" t="s">
        <v>1</v>
      </c>
      <c r="D157" s="70">
        <v>16</v>
      </c>
      <c r="E157" s="76"/>
      <c r="F157" s="76"/>
      <c r="G157" s="86">
        <f t="shared" si="39"/>
        <v>0</v>
      </c>
      <c r="H157" s="86">
        <f t="shared" si="40"/>
        <v>0</v>
      </c>
      <c r="I157" s="87">
        <f t="shared" si="41"/>
        <v>0</v>
      </c>
      <c r="J157" s="83"/>
    </row>
    <row r="158" spans="1:10" s="7" customFormat="1" ht="15.75" thickBot="1" x14ac:dyDescent="0.25">
      <c r="A158" s="54"/>
      <c r="B158" s="25"/>
      <c r="C158" s="28"/>
      <c r="D158" s="43"/>
      <c r="E158" s="76"/>
      <c r="F158" s="76"/>
      <c r="G158" s="81"/>
      <c r="H158" s="81"/>
      <c r="I158" s="82"/>
      <c r="J158" s="83"/>
    </row>
    <row r="159" spans="1:10" s="7" customFormat="1" ht="15.75" thickBot="1" x14ac:dyDescent="0.25">
      <c r="A159" s="55"/>
      <c r="B159" s="31" t="str">
        <f>CONCATENATE(B153," ","CELKEM")</f>
        <v>Nouzové osvětlení CELKEM</v>
      </c>
      <c r="C159" s="32"/>
      <c r="D159" s="44"/>
      <c r="E159" s="77"/>
      <c r="F159" s="77"/>
      <c r="G159" s="84"/>
      <c r="H159" s="84"/>
      <c r="I159" s="85"/>
      <c r="J159" s="85">
        <f>SUM(I153:I158)</f>
        <v>0</v>
      </c>
    </row>
    <row r="160" spans="1:10" s="7" customFormat="1" x14ac:dyDescent="0.2">
      <c r="A160" s="54"/>
      <c r="B160" s="26"/>
      <c r="C160" s="28"/>
      <c r="D160" s="43"/>
      <c r="E160" s="76"/>
      <c r="F160" s="76"/>
      <c r="G160" s="81"/>
      <c r="H160" s="81"/>
      <c r="I160" s="82"/>
      <c r="J160" s="82"/>
    </row>
    <row r="161" spans="1:10" s="7" customFormat="1" x14ac:dyDescent="0.2">
      <c r="A161" s="54"/>
      <c r="B161" s="26" t="s">
        <v>13</v>
      </c>
      <c r="C161" s="28"/>
      <c r="D161" s="43"/>
      <c r="E161" s="76"/>
      <c r="F161" s="76"/>
      <c r="G161" s="81"/>
      <c r="H161" s="81"/>
      <c r="I161" s="82"/>
      <c r="J161" s="82"/>
    </row>
    <row r="162" spans="1:10" s="7" customFormat="1" ht="25.5" x14ac:dyDescent="0.2">
      <c r="A162" s="54"/>
      <c r="B162" s="30" t="s">
        <v>12</v>
      </c>
      <c r="C162" s="28"/>
      <c r="D162" s="43"/>
      <c r="E162" s="76"/>
      <c r="F162" s="76"/>
      <c r="G162" s="81"/>
      <c r="H162" s="81"/>
      <c r="I162" s="82"/>
      <c r="J162" s="82"/>
    </row>
    <row r="163" spans="1:10" s="51" customFormat="1" x14ac:dyDescent="0.2">
      <c r="A163" s="54">
        <v>14.09</v>
      </c>
      <c r="B163" s="14" t="s">
        <v>206</v>
      </c>
      <c r="C163" s="38" t="s">
        <v>1</v>
      </c>
      <c r="D163" s="36">
        <v>6</v>
      </c>
      <c r="E163" s="76"/>
      <c r="F163" s="76"/>
      <c r="G163" s="86">
        <f>D163*E163</f>
        <v>0</v>
      </c>
      <c r="H163" s="86">
        <f>D163*F163</f>
        <v>0</v>
      </c>
      <c r="I163" s="87">
        <f>G163+H163</f>
        <v>0</v>
      </c>
      <c r="J163" s="87"/>
    </row>
    <row r="164" spans="1:10" x14ac:dyDescent="0.2">
      <c r="A164" s="54">
        <v>14.090999999999999</v>
      </c>
      <c r="B164" s="14" t="s">
        <v>207</v>
      </c>
      <c r="C164" s="38" t="s">
        <v>1</v>
      </c>
      <c r="D164" s="36">
        <v>0</v>
      </c>
      <c r="E164" s="76"/>
      <c r="F164" s="76"/>
      <c r="G164" s="86">
        <f>D164*E164</f>
        <v>0</v>
      </c>
      <c r="H164" s="86">
        <f>D164*F164</f>
        <v>0</v>
      </c>
      <c r="I164" s="87">
        <f>G164+H164</f>
        <v>0</v>
      </c>
      <c r="J164" s="87"/>
    </row>
    <row r="165" spans="1:10" s="6" customFormat="1" x14ac:dyDescent="0.2">
      <c r="A165" s="54"/>
      <c r="B165" s="14"/>
      <c r="C165" s="38"/>
      <c r="D165" s="36"/>
      <c r="E165" s="76"/>
      <c r="F165" s="76"/>
      <c r="G165" s="81"/>
      <c r="H165" s="81"/>
      <c r="I165" s="82"/>
      <c r="J165" s="82"/>
    </row>
    <row r="166" spans="1:10" x14ac:dyDescent="0.2">
      <c r="A166" s="54">
        <v>14.092000000000001</v>
      </c>
      <c r="B166" s="14" t="s">
        <v>316</v>
      </c>
      <c r="C166" s="38" t="s">
        <v>1</v>
      </c>
      <c r="D166" s="36">
        <v>15</v>
      </c>
      <c r="E166" s="76"/>
      <c r="F166" s="76"/>
      <c r="G166" s="86">
        <f t="shared" ref="G166:G177" si="42">D166*E166</f>
        <v>0</v>
      </c>
      <c r="H166" s="86">
        <f t="shared" ref="H166:H177" si="43">D166*F166</f>
        <v>0</v>
      </c>
      <c r="I166" s="87">
        <f t="shared" ref="I166:I177" si="44">G166+H166</f>
        <v>0</v>
      </c>
      <c r="J166" s="87"/>
    </row>
    <row r="167" spans="1:10" x14ac:dyDescent="0.2">
      <c r="A167" s="54">
        <v>14.093</v>
      </c>
      <c r="B167" s="14" t="s">
        <v>172</v>
      </c>
      <c r="C167" s="38" t="s">
        <v>1</v>
      </c>
      <c r="D167" s="36">
        <v>8</v>
      </c>
      <c r="E167" s="76"/>
      <c r="F167" s="76"/>
      <c r="G167" s="86">
        <f t="shared" si="42"/>
        <v>0</v>
      </c>
      <c r="H167" s="86">
        <f t="shared" si="43"/>
        <v>0</v>
      </c>
      <c r="I167" s="87">
        <f t="shared" si="44"/>
        <v>0</v>
      </c>
      <c r="J167" s="87"/>
    </row>
    <row r="168" spans="1:10" ht="25.5" x14ac:dyDescent="0.2">
      <c r="A168" s="54">
        <v>14.093999999999999</v>
      </c>
      <c r="B168" s="14" t="s">
        <v>270</v>
      </c>
      <c r="C168" s="38" t="s">
        <v>1</v>
      </c>
      <c r="D168" s="36">
        <v>37</v>
      </c>
      <c r="E168" s="76"/>
      <c r="F168" s="76"/>
      <c r="G168" s="86">
        <f t="shared" si="42"/>
        <v>0</v>
      </c>
      <c r="H168" s="86">
        <f t="shared" si="43"/>
        <v>0</v>
      </c>
      <c r="I168" s="87">
        <f t="shared" si="44"/>
        <v>0</v>
      </c>
      <c r="J168" s="87"/>
    </row>
    <row r="169" spans="1:10" ht="25.5" x14ac:dyDescent="0.2">
      <c r="A169" s="54">
        <v>14.095000000000001</v>
      </c>
      <c r="B169" s="14" t="s">
        <v>271</v>
      </c>
      <c r="C169" s="38" t="s">
        <v>1</v>
      </c>
      <c r="D169" s="36">
        <v>35</v>
      </c>
      <c r="E169" s="76"/>
      <c r="F169" s="76"/>
      <c r="G169" s="86">
        <f t="shared" si="42"/>
        <v>0</v>
      </c>
      <c r="H169" s="86">
        <f t="shared" si="43"/>
        <v>0</v>
      </c>
      <c r="I169" s="87">
        <f t="shared" si="44"/>
        <v>0</v>
      </c>
      <c r="J169" s="87"/>
    </row>
    <row r="170" spans="1:10" x14ac:dyDescent="0.2">
      <c r="A170" s="54">
        <v>14.096</v>
      </c>
      <c r="B170" s="14" t="s">
        <v>174</v>
      </c>
      <c r="C170" s="38" t="s">
        <v>1</v>
      </c>
      <c r="D170" s="36">
        <v>0</v>
      </c>
      <c r="E170" s="76"/>
      <c r="F170" s="76"/>
      <c r="G170" s="86">
        <f t="shared" si="42"/>
        <v>0</v>
      </c>
      <c r="H170" s="86">
        <f t="shared" si="43"/>
        <v>0</v>
      </c>
      <c r="I170" s="87">
        <f t="shared" si="44"/>
        <v>0</v>
      </c>
      <c r="J170" s="87"/>
    </row>
    <row r="171" spans="1:10" ht="25.5" x14ac:dyDescent="0.2">
      <c r="A171" s="54">
        <v>14.097</v>
      </c>
      <c r="B171" s="14" t="s">
        <v>268</v>
      </c>
      <c r="C171" s="38" t="s">
        <v>1</v>
      </c>
      <c r="D171" s="36">
        <v>6</v>
      </c>
      <c r="E171" s="76"/>
      <c r="F171" s="76"/>
      <c r="G171" s="86">
        <f t="shared" si="42"/>
        <v>0</v>
      </c>
      <c r="H171" s="86">
        <f t="shared" si="43"/>
        <v>0</v>
      </c>
      <c r="I171" s="87">
        <f t="shared" si="44"/>
        <v>0</v>
      </c>
      <c r="J171" s="87"/>
    </row>
    <row r="172" spans="1:10" ht="25.5" x14ac:dyDescent="0.2">
      <c r="A172" s="54">
        <v>14.098000000000001</v>
      </c>
      <c r="B172" s="14" t="s">
        <v>269</v>
      </c>
      <c r="C172" s="38" t="s">
        <v>1</v>
      </c>
      <c r="D172" s="36">
        <v>6</v>
      </c>
      <c r="E172" s="76"/>
      <c r="F172" s="76"/>
      <c r="G172" s="86">
        <f t="shared" si="42"/>
        <v>0</v>
      </c>
      <c r="H172" s="86">
        <f t="shared" si="43"/>
        <v>0</v>
      </c>
      <c r="I172" s="87">
        <f t="shared" si="44"/>
        <v>0</v>
      </c>
      <c r="J172" s="87"/>
    </row>
    <row r="173" spans="1:10" x14ac:dyDescent="0.2">
      <c r="A173" s="54">
        <v>14.099</v>
      </c>
      <c r="B173" s="14" t="s">
        <v>204</v>
      </c>
      <c r="C173" s="38" t="s">
        <v>1</v>
      </c>
      <c r="D173" s="36">
        <v>2</v>
      </c>
      <c r="E173" s="76"/>
      <c r="F173" s="76"/>
      <c r="G173" s="86">
        <f t="shared" si="42"/>
        <v>0</v>
      </c>
      <c r="H173" s="86">
        <f t="shared" si="43"/>
        <v>0</v>
      </c>
      <c r="I173" s="87">
        <f t="shared" si="44"/>
        <v>0</v>
      </c>
      <c r="J173" s="87"/>
    </row>
    <row r="174" spans="1:10" ht="25.5" x14ac:dyDescent="0.2">
      <c r="A174" s="54">
        <v>14.1</v>
      </c>
      <c r="B174" s="14" t="s">
        <v>272</v>
      </c>
      <c r="C174" s="38" t="s">
        <v>1</v>
      </c>
      <c r="D174" s="36">
        <v>10</v>
      </c>
      <c r="E174" s="76"/>
      <c r="F174" s="76"/>
      <c r="G174" s="86">
        <f t="shared" si="42"/>
        <v>0</v>
      </c>
      <c r="H174" s="86">
        <f t="shared" si="43"/>
        <v>0</v>
      </c>
      <c r="I174" s="87">
        <f t="shared" si="44"/>
        <v>0</v>
      </c>
      <c r="J174" s="87"/>
    </row>
    <row r="175" spans="1:10" ht="25.5" x14ac:dyDescent="0.2">
      <c r="A175" s="54">
        <v>14.101000000000001</v>
      </c>
      <c r="B175" s="14" t="s">
        <v>182</v>
      </c>
      <c r="C175" s="38" t="s">
        <v>1</v>
      </c>
      <c r="D175" s="36">
        <v>0</v>
      </c>
      <c r="E175" s="76"/>
      <c r="F175" s="76"/>
      <c r="G175" s="86">
        <f t="shared" si="42"/>
        <v>0</v>
      </c>
      <c r="H175" s="86">
        <f t="shared" si="43"/>
        <v>0</v>
      </c>
      <c r="I175" s="87">
        <f t="shared" si="44"/>
        <v>0</v>
      </c>
      <c r="J175" s="87"/>
    </row>
    <row r="176" spans="1:10" ht="25.5" x14ac:dyDescent="0.2">
      <c r="A176" s="54">
        <v>14.102</v>
      </c>
      <c r="B176" s="14" t="s">
        <v>234</v>
      </c>
      <c r="C176" s="38" t="s">
        <v>1</v>
      </c>
      <c r="D176" s="36">
        <v>0</v>
      </c>
      <c r="E176" s="76"/>
      <c r="F176" s="76"/>
      <c r="G176" s="86">
        <f t="shared" si="42"/>
        <v>0</v>
      </c>
      <c r="H176" s="86">
        <f t="shared" si="43"/>
        <v>0</v>
      </c>
      <c r="I176" s="87">
        <f t="shared" si="44"/>
        <v>0</v>
      </c>
      <c r="J176" s="87"/>
    </row>
    <row r="177" spans="1:10" ht="25.5" x14ac:dyDescent="0.2">
      <c r="A177" s="54">
        <v>14.103</v>
      </c>
      <c r="B177" s="14" t="s">
        <v>183</v>
      </c>
      <c r="C177" s="38" t="s">
        <v>1</v>
      </c>
      <c r="D177" s="36">
        <v>11</v>
      </c>
      <c r="E177" s="76"/>
      <c r="F177" s="76"/>
      <c r="G177" s="86">
        <f t="shared" si="42"/>
        <v>0</v>
      </c>
      <c r="H177" s="86">
        <f t="shared" si="43"/>
        <v>0</v>
      </c>
      <c r="I177" s="87">
        <f t="shared" si="44"/>
        <v>0</v>
      </c>
      <c r="J177" s="87"/>
    </row>
    <row r="178" spans="1:10" ht="13.5" thickBot="1" x14ac:dyDescent="0.25">
      <c r="A178" s="54"/>
      <c r="B178" s="14"/>
      <c r="C178" s="38"/>
      <c r="D178" s="36"/>
      <c r="E178" s="76"/>
      <c r="F178" s="76"/>
      <c r="G178" s="86"/>
      <c r="H178" s="86"/>
      <c r="I178" s="87"/>
      <c r="J178" s="87"/>
    </row>
    <row r="179" spans="1:10" ht="15.75" thickBot="1" x14ac:dyDescent="0.25">
      <c r="A179" s="147"/>
      <c r="B179" s="130" t="str">
        <f>CONCATENATE(B161," ","CELKEM")</f>
        <v>Svítidla CELKEM</v>
      </c>
      <c r="C179" s="131"/>
      <c r="D179" s="132"/>
      <c r="E179" s="133"/>
      <c r="F179" s="133"/>
      <c r="G179" s="134"/>
      <c r="H179" s="134"/>
      <c r="I179" s="135"/>
      <c r="J179" s="135">
        <f>SUM(I161:I178)</f>
        <v>0</v>
      </c>
    </row>
    <row r="180" spans="1:10" ht="13.5" thickBot="1" x14ac:dyDescent="0.25">
      <c r="A180" s="54"/>
      <c r="B180" s="14"/>
      <c r="C180" s="38"/>
      <c r="D180" s="36"/>
      <c r="E180" s="76"/>
      <c r="F180" s="76"/>
      <c r="G180" s="86"/>
      <c r="H180" s="86"/>
      <c r="I180" s="87"/>
      <c r="J180" s="87"/>
    </row>
    <row r="181" spans="1:10" ht="15.75" thickBot="1" x14ac:dyDescent="0.25">
      <c r="A181" s="147"/>
      <c r="B181" s="130" t="s">
        <v>218</v>
      </c>
      <c r="C181" s="131"/>
      <c r="D181" s="132"/>
      <c r="E181" s="133"/>
      <c r="F181" s="133"/>
      <c r="G181" s="134"/>
      <c r="H181" s="134"/>
      <c r="I181" s="135"/>
      <c r="J181" s="135"/>
    </row>
    <row r="182" spans="1:10" x14ac:dyDescent="0.2">
      <c r="A182" s="54">
        <v>14.103999999999999</v>
      </c>
      <c r="B182" s="14" t="s">
        <v>219</v>
      </c>
      <c r="C182" s="38" t="s">
        <v>1</v>
      </c>
      <c r="D182" s="36">
        <v>35</v>
      </c>
      <c r="E182" s="76"/>
      <c r="F182" s="76"/>
      <c r="G182" s="86">
        <f t="shared" ref="G182:G183" si="45">D182*E182</f>
        <v>0</v>
      </c>
      <c r="H182" s="86">
        <f t="shared" ref="H182:H183" si="46">D182*F182</f>
        <v>0</v>
      </c>
      <c r="I182" s="87">
        <f t="shared" ref="I182:I183" si="47">G182+H182</f>
        <v>0</v>
      </c>
      <c r="J182" s="87"/>
    </row>
    <row r="183" spans="1:10" x14ac:dyDescent="0.2">
      <c r="A183" s="54">
        <v>14.105</v>
      </c>
      <c r="B183" s="14" t="s">
        <v>220</v>
      </c>
      <c r="C183" s="38" t="s">
        <v>1</v>
      </c>
      <c r="D183" s="36">
        <v>4</v>
      </c>
      <c r="E183" s="76"/>
      <c r="F183" s="76"/>
      <c r="G183" s="86">
        <f t="shared" si="45"/>
        <v>0</v>
      </c>
      <c r="H183" s="86">
        <f t="shared" si="46"/>
        <v>0</v>
      </c>
      <c r="I183" s="87">
        <f t="shared" si="47"/>
        <v>0</v>
      </c>
      <c r="J183" s="87"/>
    </row>
    <row r="184" spans="1:10" ht="13.5" thickBot="1" x14ac:dyDescent="0.25">
      <c r="A184" s="54"/>
      <c r="B184" s="14"/>
      <c r="C184" s="38"/>
      <c r="D184" s="36"/>
      <c r="E184" s="76"/>
      <c r="F184" s="76"/>
      <c r="G184" s="86"/>
      <c r="H184" s="86"/>
      <c r="I184" s="87"/>
      <c r="J184" s="87"/>
    </row>
    <row r="185" spans="1:10" ht="15.75" thickBot="1" x14ac:dyDescent="0.25">
      <c r="A185" s="147"/>
      <c r="B185" s="130" t="str">
        <f>CONCATENATE(B181," ","CELKEM")</f>
        <v>Zapojení spotřebičů CELKEM</v>
      </c>
      <c r="C185" s="131"/>
      <c r="D185" s="132"/>
      <c r="E185" s="133"/>
      <c r="F185" s="133"/>
      <c r="G185" s="134"/>
      <c r="H185" s="134"/>
      <c r="I185" s="135"/>
      <c r="J185" s="135">
        <f>SUM(I182:I184)</f>
        <v>0</v>
      </c>
    </row>
    <row r="186" spans="1:10" x14ac:dyDescent="0.2">
      <c r="A186" s="54"/>
      <c r="B186" s="26"/>
      <c r="C186" s="28"/>
      <c r="D186" s="43"/>
      <c r="E186" s="76"/>
      <c r="F186" s="76"/>
      <c r="G186" s="86"/>
      <c r="H186" s="86"/>
      <c r="I186" s="87"/>
      <c r="J186" s="87"/>
    </row>
    <row r="187" spans="1:10" x14ac:dyDescent="0.2">
      <c r="A187" s="54"/>
      <c r="B187" s="22" t="s">
        <v>36</v>
      </c>
      <c r="C187" s="28"/>
      <c r="D187" s="43"/>
      <c r="E187" s="76"/>
      <c r="F187" s="76"/>
      <c r="G187" s="86"/>
      <c r="H187" s="86"/>
      <c r="I187" s="87"/>
      <c r="J187" s="87"/>
    </row>
    <row r="188" spans="1:10" x14ac:dyDescent="0.2">
      <c r="A188" s="54">
        <v>14.106</v>
      </c>
      <c r="B188" s="14" t="s">
        <v>35</v>
      </c>
      <c r="C188" s="37" t="s">
        <v>6</v>
      </c>
      <c r="D188" s="36">
        <v>4</v>
      </c>
      <c r="E188" s="76"/>
      <c r="F188" s="76"/>
      <c r="G188" s="86">
        <f t="shared" ref="G188:G194" si="48">D188*E188</f>
        <v>0</v>
      </c>
      <c r="H188" s="86">
        <f t="shared" ref="H188:H194" si="49">D188*F188</f>
        <v>0</v>
      </c>
      <c r="I188" s="87">
        <f t="shared" ref="I188:I194" si="50">G188+H188</f>
        <v>0</v>
      </c>
      <c r="J188" s="87"/>
    </row>
    <row r="189" spans="1:10" x14ac:dyDescent="0.2">
      <c r="A189" s="54">
        <v>14.106999999999999</v>
      </c>
      <c r="B189" s="14" t="s">
        <v>91</v>
      </c>
      <c r="C189" s="37" t="s">
        <v>6</v>
      </c>
      <c r="D189" s="36">
        <v>4</v>
      </c>
      <c r="E189" s="76"/>
      <c r="F189" s="76"/>
      <c r="G189" s="86">
        <f t="shared" si="48"/>
        <v>0</v>
      </c>
      <c r="H189" s="86">
        <f t="shared" si="49"/>
        <v>0</v>
      </c>
      <c r="I189" s="87">
        <f t="shared" si="50"/>
        <v>0</v>
      </c>
      <c r="J189" s="87"/>
    </row>
    <row r="190" spans="1:10" x14ac:dyDescent="0.2">
      <c r="A190" s="54">
        <v>14.108000000000001</v>
      </c>
      <c r="B190" s="14" t="s">
        <v>37</v>
      </c>
      <c r="C190" s="37" t="s">
        <v>6</v>
      </c>
      <c r="D190" s="36">
        <v>8</v>
      </c>
      <c r="E190" s="76"/>
      <c r="F190" s="76"/>
      <c r="G190" s="86">
        <f t="shared" si="48"/>
        <v>0</v>
      </c>
      <c r="H190" s="86">
        <f t="shared" si="49"/>
        <v>0</v>
      </c>
      <c r="I190" s="87">
        <f t="shared" si="50"/>
        <v>0</v>
      </c>
      <c r="J190" s="87"/>
    </row>
    <row r="191" spans="1:10" x14ac:dyDescent="0.2">
      <c r="A191" s="54">
        <v>14.109</v>
      </c>
      <c r="B191" s="14" t="s">
        <v>107</v>
      </c>
      <c r="C191" s="37" t="s">
        <v>108</v>
      </c>
      <c r="D191" s="36">
        <v>0</v>
      </c>
      <c r="E191" s="76"/>
      <c r="F191" s="76"/>
      <c r="G191" s="86">
        <f t="shared" si="48"/>
        <v>0</v>
      </c>
      <c r="H191" s="86">
        <f t="shared" si="49"/>
        <v>0</v>
      </c>
      <c r="I191" s="87">
        <f t="shared" si="50"/>
        <v>0</v>
      </c>
      <c r="J191" s="87"/>
    </row>
    <row r="192" spans="1:10" x14ac:dyDescent="0.2">
      <c r="A192" s="54">
        <v>14.11</v>
      </c>
      <c r="B192" s="14" t="s">
        <v>34</v>
      </c>
      <c r="C192" s="37" t="s">
        <v>6</v>
      </c>
      <c r="D192" s="36">
        <v>6</v>
      </c>
      <c r="E192" s="76"/>
      <c r="F192" s="76"/>
      <c r="G192" s="86">
        <f t="shared" si="48"/>
        <v>0</v>
      </c>
      <c r="H192" s="86">
        <f t="shared" si="49"/>
        <v>0</v>
      </c>
      <c r="I192" s="87">
        <f t="shared" si="50"/>
        <v>0</v>
      </c>
      <c r="J192" s="87"/>
    </row>
    <row r="193" spans="1:10" x14ac:dyDescent="0.2">
      <c r="A193" s="54">
        <v>14.111000000000001</v>
      </c>
      <c r="B193" s="14" t="s">
        <v>39</v>
      </c>
      <c r="C193" s="37" t="s">
        <v>6</v>
      </c>
      <c r="D193" s="36">
        <v>6</v>
      </c>
      <c r="E193" s="76"/>
      <c r="F193" s="76"/>
      <c r="G193" s="86">
        <f t="shared" si="48"/>
        <v>0</v>
      </c>
      <c r="H193" s="86">
        <f t="shared" si="49"/>
        <v>0</v>
      </c>
      <c r="I193" s="87">
        <f t="shared" si="50"/>
        <v>0</v>
      </c>
      <c r="J193" s="87"/>
    </row>
    <row r="194" spans="1:10" x14ac:dyDescent="0.2">
      <c r="A194" s="54">
        <v>14.112</v>
      </c>
      <c r="B194" s="14" t="s">
        <v>104</v>
      </c>
      <c r="C194" s="37" t="s">
        <v>6</v>
      </c>
      <c r="D194" s="36">
        <v>2</v>
      </c>
      <c r="E194" s="76"/>
      <c r="F194" s="76"/>
      <c r="G194" s="86">
        <f t="shared" si="48"/>
        <v>0</v>
      </c>
      <c r="H194" s="86">
        <f t="shared" si="49"/>
        <v>0</v>
      </c>
      <c r="I194" s="87">
        <f t="shared" si="50"/>
        <v>0</v>
      </c>
      <c r="J194" s="87"/>
    </row>
    <row r="195" spans="1:10" ht="13.5" thickBot="1" x14ac:dyDescent="0.25">
      <c r="A195" s="54"/>
      <c r="B195" s="14"/>
      <c r="C195" s="37"/>
      <c r="D195" s="36"/>
      <c r="E195" s="76"/>
      <c r="F195" s="76"/>
      <c r="G195" s="86"/>
      <c r="H195" s="86"/>
      <c r="I195" s="87"/>
      <c r="J195" s="87"/>
    </row>
    <row r="196" spans="1:10" ht="15.75" thickBot="1" x14ac:dyDescent="0.25">
      <c r="A196" s="147"/>
      <c r="B196" s="130" t="str">
        <f>CONCATENATE(B187," ","CELKEM")</f>
        <v>Hodinové zúčtovací sazby CELKEM</v>
      </c>
      <c r="C196" s="131"/>
      <c r="D196" s="132"/>
      <c r="E196" s="133"/>
      <c r="F196" s="133"/>
      <c r="G196" s="134"/>
      <c r="H196" s="134"/>
      <c r="I196" s="135"/>
      <c r="J196" s="135">
        <f>SUM(I188:I195)</f>
        <v>0</v>
      </c>
    </row>
    <row r="197" spans="1:10" ht="13.5" thickBot="1" x14ac:dyDescent="0.25">
      <c r="A197" s="56"/>
      <c r="B197" s="148"/>
      <c r="C197" s="149"/>
      <c r="D197" s="150"/>
      <c r="E197" s="79"/>
      <c r="F197" s="79"/>
      <c r="G197" s="88"/>
      <c r="H197" s="88"/>
      <c r="I197" s="89"/>
      <c r="J197" s="90"/>
    </row>
    <row r="198" spans="1:10" ht="15.75" thickBot="1" x14ac:dyDescent="0.25">
      <c r="A198" s="147"/>
      <c r="B198" s="130" t="s">
        <v>11</v>
      </c>
      <c r="C198" s="131"/>
      <c r="D198" s="132"/>
      <c r="E198" s="133"/>
      <c r="F198" s="133"/>
      <c r="G198" s="134"/>
      <c r="H198" s="134"/>
      <c r="I198" s="135">
        <f>SUM(J4:J196)</f>
        <v>0</v>
      </c>
      <c r="J198" s="135"/>
    </row>
    <row r="199" spans="1:10" x14ac:dyDescent="0.2">
      <c r="A199" s="57"/>
      <c r="B199" s="151" t="s">
        <v>308</v>
      </c>
      <c r="C199" s="152"/>
      <c r="D199" s="153"/>
      <c r="E199" s="80"/>
      <c r="F199" s="80"/>
      <c r="G199" s="91"/>
      <c r="H199" s="91"/>
      <c r="I199" s="92"/>
      <c r="J199" s="93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192"/>
  <sheetViews>
    <sheetView workbookViewId="0"/>
  </sheetViews>
  <sheetFormatPr defaultColWidth="35.5703125" defaultRowHeight="12.75" x14ac:dyDescent="0.2"/>
  <cols>
    <col min="1" max="1" width="8" style="143" customWidth="1"/>
    <col min="2" max="2" width="63.5703125" style="105" customWidth="1"/>
    <col min="3" max="3" width="9.7109375" style="144" customWidth="1"/>
    <col min="4" max="4" width="9.7109375" style="145" customWidth="1"/>
    <col min="5" max="5" width="12.42578125" style="146" bestFit="1" customWidth="1"/>
    <col min="6" max="6" width="9.7109375" style="146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8"/>
      <c r="B1" s="103"/>
      <c r="C1" s="139"/>
      <c r="D1" s="140"/>
      <c r="E1" s="179" t="s">
        <v>43</v>
      </c>
      <c r="F1" s="179"/>
      <c r="G1" s="180" t="s">
        <v>44</v>
      </c>
      <c r="H1" s="181"/>
      <c r="I1" s="141" t="s">
        <v>45</v>
      </c>
      <c r="J1" s="141" t="s">
        <v>46</v>
      </c>
    </row>
    <row r="2" spans="1:10" s="142" customFormat="1" ht="24" x14ac:dyDescent="0.2">
      <c r="A2" s="138"/>
      <c r="B2" s="103" t="s">
        <v>2</v>
      </c>
      <c r="C2" s="139" t="s">
        <v>3</v>
      </c>
      <c r="D2" s="140" t="s">
        <v>42</v>
      </c>
      <c r="E2" s="141" t="s">
        <v>47</v>
      </c>
      <c r="F2" s="141" t="s">
        <v>48</v>
      </c>
      <c r="G2" s="141" t="s">
        <v>47</v>
      </c>
      <c r="H2" s="141" t="s">
        <v>48</v>
      </c>
      <c r="I2" s="141" t="s">
        <v>4</v>
      </c>
      <c r="J2" s="141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293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298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15.000999999999999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15.002000000000001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15.003</v>
      </c>
      <c r="B15" s="18" t="s">
        <v>317</v>
      </c>
      <c r="C15" s="37" t="s">
        <v>1</v>
      </c>
      <c r="D15" s="36">
        <v>1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15.004</v>
      </c>
      <c r="B16" s="29" t="s">
        <v>321</v>
      </c>
      <c r="C16" s="37" t="s">
        <v>1</v>
      </c>
      <c r="D16" s="36">
        <v>3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15.005000000000001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15.006</v>
      </c>
      <c r="B18" s="29" t="s">
        <v>257</v>
      </c>
      <c r="C18" s="37" t="s">
        <v>1</v>
      </c>
      <c r="D18" s="36">
        <v>23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15.007</v>
      </c>
      <c r="B19" s="29" t="s">
        <v>259</v>
      </c>
      <c r="C19" s="37" t="s">
        <v>108</v>
      </c>
      <c r="D19" s="36">
        <v>3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15.007999999999999</v>
      </c>
      <c r="B20" s="29" t="s">
        <v>196</v>
      </c>
      <c r="C20" s="37" t="s">
        <v>108</v>
      </c>
      <c r="D20" s="36">
        <v>3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15.009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15.01</v>
      </c>
      <c r="B22" s="18" t="s">
        <v>197</v>
      </c>
      <c r="C22" s="37" t="s">
        <v>1</v>
      </c>
      <c r="D22" s="36">
        <v>14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RE110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18"/>
      <c r="C25" s="37"/>
      <c r="D25" s="36"/>
      <c r="E25" s="76"/>
      <c r="F25" s="76"/>
      <c r="G25" s="81"/>
      <c r="H25" s="81"/>
      <c r="I25" s="82"/>
      <c r="J25" s="83"/>
    </row>
    <row r="26" spans="1:10" s="7" customFormat="1" x14ac:dyDescent="0.2">
      <c r="A26" s="54"/>
      <c r="B26" s="26" t="s">
        <v>299</v>
      </c>
      <c r="C26" s="3"/>
      <c r="D26" s="41"/>
      <c r="E26" s="76"/>
      <c r="F26" s="76"/>
      <c r="G26" s="8"/>
      <c r="H26" s="8"/>
      <c r="I26" s="9"/>
      <c r="J26" s="4"/>
    </row>
    <row r="27" spans="1:10" s="51" customFormat="1" ht="38.25" x14ac:dyDescent="0.2">
      <c r="A27" s="54">
        <v>15.010999999999999</v>
      </c>
      <c r="B27" s="19" t="s">
        <v>236</v>
      </c>
      <c r="C27" s="37" t="s">
        <v>108</v>
      </c>
      <c r="D27" s="36">
        <v>1</v>
      </c>
      <c r="E27" s="76"/>
      <c r="F27" s="76"/>
      <c r="G27" s="86">
        <f t="shared" ref="G27:G36" si="3">D27*E27</f>
        <v>0</v>
      </c>
      <c r="H27" s="86">
        <f t="shared" ref="H27:H36" si="4">D27*F27</f>
        <v>0</v>
      </c>
      <c r="I27" s="87">
        <f t="shared" ref="I27:I36" si="5">G27+H27</f>
        <v>0</v>
      </c>
      <c r="J27" s="83"/>
    </row>
    <row r="28" spans="1:10" s="51" customFormat="1" x14ac:dyDescent="0.2">
      <c r="A28" s="54">
        <v>15.012</v>
      </c>
      <c r="B28" s="18" t="s">
        <v>255</v>
      </c>
      <c r="C28" s="37" t="s">
        <v>1</v>
      </c>
      <c r="D28" s="36">
        <v>1</v>
      </c>
      <c r="E28" s="76"/>
      <c r="F28" s="76"/>
      <c r="G28" s="86">
        <f t="shared" si="3"/>
        <v>0</v>
      </c>
      <c r="H28" s="86">
        <f t="shared" si="4"/>
        <v>0</v>
      </c>
      <c r="I28" s="87">
        <f t="shared" si="5"/>
        <v>0</v>
      </c>
      <c r="J28" s="83"/>
    </row>
    <row r="29" spans="1:10" s="51" customFormat="1" x14ac:dyDescent="0.2">
      <c r="A29" s="54">
        <v>15.013</v>
      </c>
      <c r="B29" s="18" t="s">
        <v>317</v>
      </c>
      <c r="C29" s="37" t="s">
        <v>1</v>
      </c>
      <c r="D29" s="36">
        <v>1</v>
      </c>
      <c r="E29" s="76"/>
      <c r="F29" s="76"/>
      <c r="G29" s="86">
        <f t="shared" si="3"/>
        <v>0</v>
      </c>
      <c r="H29" s="86">
        <f t="shared" si="4"/>
        <v>0</v>
      </c>
      <c r="I29" s="87">
        <f t="shared" si="5"/>
        <v>0</v>
      </c>
      <c r="J29" s="83"/>
    </row>
    <row r="30" spans="1:10" s="51" customFormat="1" x14ac:dyDescent="0.2">
      <c r="A30" s="54">
        <v>15.013999999999999</v>
      </c>
      <c r="B30" s="29" t="s">
        <v>321</v>
      </c>
      <c r="C30" s="37" t="s">
        <v>1</v>
      </c>
      <c r="D30" s="36">
        <v>3</v>
      </c>
      <c r="E30" s="76"/>
      <c r="F30" s="76"/>
      <c r="G30" s="86">
        <f t="shared" si="3"/>
        <v>0</v>
      </c>
      <c r="H30" s="86">
        <f t="shared" si="4"/>
        <v>0</v>
      </c>
      <c r="I30" s="87">
        <f t="shared" si="5"/>
        <v>0</v>
      </c>
      <c r="J30" s="83"/>
    </row>
    <row r="31" spans="1:10" s="51" customFormat="1" x14ac:dyDescent="0.2">
      <c r="A31" s="54">
        <v>15.015000000000001</v>
      </c>
      <c r="B31" s="29" t="s">
        <v>22</v>
      </c>
      <c r="C31" s="37" t="s">
        <v>1</v>
      </c>
      <c r="D31" s="36">
        <v>3</v>
      </c>
      <c r="E31" s="76"/>
      <c r="F31" s="76"/>
      <c r="G31" s="86">
        <f t="shared" si="3"/>
        <v>0</v>
      </c>
      <c r="H31" s="86">
        <f t="shared" si="4"/>
        <v>0</v>
      </c>
      <c r="I31" s="87">
        <f t="shared" si="5"/>
        <v>0</v>
      </c>
      <c r="J31" s="83"/>
    </row>
    <row r="32" spans="1:10" s="51" customFormat="1" x14ac:dyDescent="0.2">
      <c r="A32" s="54">
        <v>15.016</v>
      </c>
      <c r="B32" s="29" t="s">
        <v>257</v>
      </c>
      <c r="C32" s="37" t="s">
        <v>1</v>
      </c>
      <c r="D32" s="36">
        <v>16</v>
      </c>
      <c r="E32" s="76"/>
      <c r="F32" s="76"/>
      <c r="G32" s="86">
        <f t="shared" si="3"/>
        <v>0</v>
      </c>
      <c r="H32" s="86">
        <f t="shared" si="4"/>
        <v>0</v>
      </c>
      <c r="I32" s="87">
        <f t="shared" si="5"/>
        <v>0</v>
      </c>
      <c r="J32" s="83"/>
    </row>
    <row r="33" spans="1:10" s="51" customFormat="1" x14ac:dyDescent="0.2">
      <c r="A33" s="54">
        <v>15.016999999999999</v>
      </c>
      <c r="B33" s="29" t="s">
        <v>259</v>
      </c>
      <c r="C33" s="37" t="s">
        <v>108</v>
      </c>
      <c r="D33" s="36">
        <v>3</v>
      </c>
      <c r="E33" s="76"/>
      <c r="F33" s="76"/>
      <c r="G33" s="86">
        <f t="shared" si="3"/>
        <v>0</v>
      </c>
      <c r="H33" s="86">
        <f t="shared" si="4"/>
        <v>0</v>
      </c>
      <c r="I33" s="87">
        <f t="shared" si="5"/>
        <v>0</v>
      </c>
      <c r="J33" s="83"/>
    </row>
    <row r="34" spans="1:10" s="51" customFormat="1" x14ac:dyDescent="0.2">
      <c r="A34" s="54">
        <v>15.018000000000001</v>
      </c>
      <c r="B34" s="29" t="s">
        <v>196</v>
      </c>
      <c r="C34" s="37" t="s">
        <v>108</v>
      </c>
      <c r="D34" s="36">
        <v>3</v>
      </c>
      <c r="E34" s="76"/>
      <c r="F34" s="76"/>
      <c r="G34" s="86">
        <f t="shared" si="3"/>
        <v>0</v>
      </c>
      <c r="H34" s="86">
        <f t="shared" si="4"/>
        <v>0</v>
      </c>
      <c r="I34" s="87">
        <f t="shared" si="5"/>
        <v>0</v>
      </c>
      <c r="J34" s="83"/>
    </row>
    <row r="35" spans="1:10" s="51" customFormat="1" x14ac:dyDescent="0.2">
      <c r="A35" s="54">
        <v>15.019</v>
      </c>
      <c r="B35" s="18" t="s">
        <v>320</v>
      </c>
      <c r="C35" s="37" t="s">
        <v>108</v>
      </c>
      <c r="D35" s="36">
        <v>1</v>
      </c>
      <c r="E35" s="76"/>
      <c r="F35" s="76"/>
      <c r="G35" s="86">
        <f t="shared" si="3"/>
        <v>0</v>
      </c>
      <c r="H35" s="86">
        <f t="shared" si="4"/>
        <v>0</v>
      </c>
      <c r="I35" s="87">
        <f t="shared" si="5"/>
        <v>0</v>
      </c>
      <c r="J35" s="83"/>
    </row>
    <row r="36" spans="1:10" s="51" customFormat="1" x14ac:dyDescent="0.2">
      <c r="A36" s="54">
        <v>15.02</v>
      </c>
      <c r="B36" s="18" t="s">
        <v>197</v>
      </c>
      <c r="C36" s="37" t="s">
        <v>1</v>
      </c>
      <c r="D36" s="36">
        <v>14</v>
      </c>
      <c r="E36" s="76"/>
      <c r="F36" s="76"/>
      <c r="G36" s="86">
        <f t="shared" si="3"/>
        <v>0</v>
      </c>
      <c r="H36" s="86">
        <f t="shared" si="4"/>
        <v>0</v>
      </c>
      <c r="I36" s="87">
        <f t="shared" si="5"/>
        <v>0</v>
      </c>
      <c r="J36" s="83"/>
    </row>
    <row r="37" spans="1:10" s="7" customFormat="1" ht="13.5" thickBot="1" x14ac:dyDescent="0.25">
      <c r="A37" s="54"/>
      <c r="B37" s="18" t="s">
        <v>249</v>
      </c>
      <c r="C37" s="37"/>
      <c r="D37" s="36"/>
      <c r="E37" s="76"/>
      <c r="F37" s="76"/>
      <c r="G37" s="81"/>
      <c r="H37" s="81"/>
      <c r="I37" s="82"/>
      <c r="J37" s="83"/>
    </row>
    <row r="38" spans="1:10" s="7" customFormat="1" ht="15.75" thickBot="1" x14ac:dyDescent="0.25">
      <c r="A38" s="54"/>
      <c r="B38" s="31" t="str">
        <f>CONCATENATE(B26," ","CELKEM")</f>
        <v>Rozvaděč RE120 CELKEM</v>
      </c>
      <c r="C38" s="32"/>
      <c r="D38" s="44"/>
      <c r="E38" s="77"/>
      <c r="F38" s="77"/>
      <c r="G38" s="84"/>
      <c r="H38" s="84"/>
      <c r="I38" s="85"/>
      <c r="J38" s="85">
        <f>SUM(I27:I37)</f>
        <v>0</v>
      </c>
    </row>
    <row r="39" spans="1:10" s="7" customFormat="1" x14ac:dyDescent="0.2">
      <c r="A39" s="54"/>
      <c r="B39" s="18"/>
      <c r="C39" s="37"/>
      <c r="D39" s="36"/>
      <c r="E39" s="76"/>
      <c r="F39" s="76"/>
      <c r="G39" s="81"/>
      <c r="H39" s="81"/>
      <c r="I39" s="82"/>
      <c r="J39" s="83"/>
    </row>
    <row r="40" spans="1:10" s="7" customFormat="1" x14ac:dyDescent="0.2">
      <c r="A40" s="54"/>
      <c r="B40" s="26" t="s">
        <v>328</v>
      </c>
      <c r="C40" s="3"/>
      <c r="D40" s="41"/>
      <c r="E40" s="76"/>
      <c r="F40" s="76"/>
      <c r="G40" s="128"/>
      <c r="H40" s="128"/>
      <c r="I40" s="129"/>
      <c r="J40" s="4"/>
    </row>
    <row r="41" spans="1:10" s="51" customFormat="1" ht="25.5" x14ac:dyDescent="0.2">
      <c r="A41" s="54">
        <v>15.021000000000001</v>
      </c>
      <c r="B41" s="19" t="s">
        <v>273</v>
      </c>
      <c r="C41" s="37" t="s">
        <v>108</v>
      </c>
      <c r="D41" s="36">
        <v>1</v>
      </c>
      <c r="E41" s="76"/>
      <c r="F41" s="76"/>
      <c r="G41" s="86">
        <f t="shared" ref="G41:G49" si="6">D41*E41</f>
        <v>0</v>
      </c>
      <c r="H41" s="86">
        <f t="shared" ref="H41:H49" si="7">D41*F41</f>
        <v>0</v>
      </c>
      <c r="I41" s="87">
        <f t="shared" ref="I41:I49" si="8">G41+H41</f>
        <v>0</v>
      </c>
      <c r="J41" s="83"/>
    </row>
    <row r="42" spans="1:10" s="51" customFormat="1" x14ac:dyDescent="0.2">
      <c r="A42" s="54">
        <v>15.022</v>
      </c>
      <c r="B42" s="18" t="s">
        <v>195</v>
      </c>
      <c r="C42" s="37" t="s">
        <v>1</v>
      </c>
      <c r="D42" s="36">
        <v>1</v>
      </c>
      <c r="E42" s="76"/>
      <c r="F42" s="76"/>
      <c r="G42" s="86">
        <f t="shared" si="6"/>
        <v>0</v>
      </c>
      <c r="H42" s="86">
        <f t="shared" si="7"/>
        <v>0</v>
      </c>
      <c r="I42" s="87">
        <f t="shared" si="8"/>
        <v>0</v>
      </c>
      <c r="J42" s="83"/>
    </row>
    <row r="43" spans="1:10" s="51" customFormat="1" x14ac:dyDescent="0.2">
      <c r="A43" s="54">
        <v>15.023</v>
      </c>
      <c r="B43" s="29" t="s">
        <v>318</v>
      </c>
      <c r="C43" s="37" t="s">
        <v>1</v>
      </c>
      <c r="D43" s="36">
        <v>1</v>
      </c>
      <c r="E43" s="76"/>
      <c r="F43" s="76"/>
      <c r="G43" s="86">
        <f t="shared" si="6"/>
        <v>0</v>
      </c>
      <c r="H43" s="86">
        <f t="shared" si="7"/>
        <v>0</v>
      </c>
      <c r="I43" s="87">
        <f t="shared" si="8"/>
        <v>0</v>
      </c>
      <c r="J43" s="83"/>
    </row>
    <row r="44" spans="1:10" s="51" customFormat="1" x14ac:dyDescent="0.2">
      <c r="A44" s="54">
        <v>15.023999999999999</v>
      </c>
      <c r="B44" s="29" t="s">
        <v>25</v>
      </c>
      <c r="C44" s="37" t="s">
        <v>1</v>
      </c>
      <c r="D44" s="36">
        <v>10</v>
      </c>
      <c r="E44" s="76"/>
      <c r="F44" s="76"/>
      <c r="G44" s="86">
        <f t="shared" si="6"/>
        <v>0</v>
      </c>
      <c r="H44" s="86">
        <f t="shared" si="7"/>
        <v>0</v>
      </c>
      <c r="I44" s="87">
        <f t="shared" si="8"/>
        <v>0</v>
      </c>
      <c r="J44" s="83"/>
    </row>
    <row r="45" spans="1:10" s="51" customFormat="1" x14ac:dyDescent="0.2">
      <c r="A45" s="54">
        <v>15.025</v>
      </c>
      <c r="B45" s="29" t="s">
        <v>23</v>
      </c>
      <c r="C45" s="37" t="s">
        <v>1</v>
      </c>
      <c r="D45" s="36">
        <v>10</v>
      </c>
      <c r="E45" s="76"/>
      <c r="F45" s="76"/>
      <c r="G45" s="86">
        <f t="shared" ref="G45" si="9">D45*E45</f>
        <v>0</v>
      </c>
      <c r="H45" s="86">
        <f t="shared" ref="H45" si="10">D45*F45</f>
        <v>0</v>
      </c>
      <c r="I45" s="87">
        <f t="shared" ref="I45" si="11">G45+H45</f>
        <v>0</v>
      </c>
      <c r="J45" s="83"/>
    </row>
    <row r="46" spans="1:10" s="51" customFormat="1" x14ac:dyDescent="0.2">
      <c r="A46" s="54">
        <v>15.026</v>
      </c>
      <c r="B46" s="29" t="s">
        <v>274</v>
      </c>
      <c r="C46" s="37" t="s">
        <v>1</v>
      </c>
      <c r="D46" s="36">
        <v>5</v>
      </c>
      <c r="E46" s="76"/>
      <c r="F46" s="76"/>
      <c r="G46" s="86">
        <f t="shared" si="6"/>
        <v>0</v>
      </c>
      <c r="H46" s="86">
        <f t="shared" si="7"/>
        <v>0</v>
      </c>
      <c r="I46" s="87">
        <f t="shared" si="8"/>
        <v>0</v>
      </c>
      <c r="J46" s="83"/>
    </row>
    <row r="47" spans="1:10" s="51" customFormat="1" x14ac:dyDescent="0.2">
      <c r="A47" s="54">
        <v>15.026999999999999</v>
      </c>
      <c r="B47" s="29" t="s">
        <v>275</v>
      </c>
      <c r="C47" s="37" t="s">
        <v>1</v>
      </c>
      <c r="D47" s="36">
        <v>5</v>
      </c>
      <c r="E47" s="76"/>
      <c r="F47" s="76"/>
      <c r="G47" s="86">
        <f t="shared" si="6"/>
        <v>0</v>
      </c>
      <c r="H47" s="86">
        <f t="shared" si="7"/>
        <v>0</v>
      </c>
      <c r="I47" s="87">
        <f t="shared" si="8"/>
        <v>0</v>
      </c>
      <c r="J47" s="83"/>
    </row>
    <row r="48" spans="1:10" s="51" customFormat="1" x14ac:dyDescent="0.2">
      <c r="A48" s="54">
        <v>15.028</v>
      </c>
      <c r="B48" s="18" t="s">
        <v>320</v>
      </c>
      <c r="C48" s="37" t="s">
        <v>108</v>
      </c>
      <c r="D48" s="36">
        <v>1</v>
      </c>
      <c r="E48" s="76"/>
      <c r="F48" s="76"/>
      <c r="G48" s="86">
        <f t="shared" si="6"/>
        <v>0</v>
      </c>
      <c r="H48" s="86">
        <f t="shared" si="7"/>
        <v>0</v>
      </c>
      <c r="I48" s="87">
        <f t="shared" si="8"/>
        <v>0</v>
      </c>
      <c r="J48" s="83"/>
    </row>
    <row r="49" spans="1:10" s="51" customFormat="1" x14ac:dyDescent="0.2">
      <c r="A49" s="54">
        <v>15.029</v>
      </c>
      <c r="B49" s="18" t="s">
        <v>197</v>
      </c>
      <c r="C49" s="37" t="s">
        <v>1</v>
      </c>
      <c r="D49" s="36">
        <v>14</v>
      </c>
      <c r="E49" s="76"/>
      <c r="F49" s="76"/>
      <c r="G49" s="86">
        <f t="shared" si="6"/>
        <v>0</v>
      </c>
      <c r="H49" s="86">
        <f t="shared" si="7"/>
        <v>0</v>
      </c>
      <c r="I49" s="87">
        <f t="shared" si="8"/>
        <v>0</v>
      </c>
      <c r="J49" s="83"/>
    </row>
    <row r="50" spans="1:10" s="7" customFormat="1" ht="13.5" thickBot="1" x14ac:dyDescent="0.25">
      <c r="A50" s="54"/>
      <c r="B50" s="18"/>
      <c r="C50" s="37"/>
      <c r="D50" s="36"/>
      <c r="E50" s="76"/>
      <c r="F50" s="76"/>
      <c r="G50" s="86"/>
      <c r="H50" s="86"/>
      <c r="I50" s="87"/>
      <c r="J50" s="83"/>
    </row>
    <row r="51" spans="1:10" s="7" customFormat="1" ht="15.75" thickBot="1" x14ac:dyDescent="0.25">
      <c r="A51" s="54"/>
      <c r="B51" s="130" t="str">
        <f>CONCATENATE(B40," ","CELKEM")</f>
        <v>Rozvaděč RPO104 CELKEM</v>
      </c>
      <c r="C51" s="131"/>
      <c r="D51" s="132"/>
      <c r="E51" s="133"/>
      <c r="F51" s="133"/>
      <c r="G51" s="134"/>
      <c r="H51" s="134"/>
      <c r="I51" s="135"/>
      <c r="J51" s="135">
        <f>SUM(I41:I50)</f>
        <v>0</v>
      </c>
    </row>
    <row r="52" spans="1:10" s="7" customFormat="1" x14ac:dyDescent="0.2">
      <c r="A52" s="54"/>
      <c r="B52" s="18"/>
      <c r="C52" s="37"/>
      <c r="D52" s="36"/>
      <c r="E52" s="76"/>
      <c r="F52" s="76"/>
      <c r="G52" s="81"/>
      <c r="H52" s="81"/>
      <c r="I52" s="82"/>
      <c r="J52" s="83"/>
    </row>
    <row r="53" spans="1:10" s="7" customFormat="1" x14ac:dyDescent="0.2">
      <c r="A53" s="54"/>
      <c r="B53" s="71"/>
      <c r="C53" s="28"/>
      <c r="D53" s="43"/>
      <c r="E53" s="76"/>
      <c r="F53" s="76"/>
      <c r="G53" s="81"/>
      <c r="H53" s="81"/>
      <c r="I53" s="82"/>
      <c r="J53" s="83"/>
    </row>
    <row r="54" spans="1:10" s="7" customFormat="1" x14ac:dyDescent="0.2">
      <c r="A54" s="54"/>
      <c r="B54" s="26" t="s">
        <v>14</v>
      </c>
      <c r="C54" s="28"/>
      <c r="D54" s="43"/>
      <c r="E54" s="76"/>
      <c r="F54" s="76"/>
      <c r="G54" s="81"/>
      <c r="H54" s="81"/>
      <c r="I54" s="82"/>
      <c r="J54" s="82"/>
    </row>
    <row r="55" spans="1:10" s="7" customFormat="1" x14ac:dyDescent="0.2">
      <c r="A55" s="54"/>
      <c r="B55" s="30" t="s">
        <v>163</v>
      </c>
      <c r="C55" s="28"/>
      <c r="D55" s="43"/>
      <c r="E55" s="76"/>
      <c r="F55" s="76"/>
      <c r="G55" s="81"/>
      <c r="H55" s="81"/>
      <c r="I55" s="82"/>
      <c r="J55" s="82"/>
    </row>
    <row r="56" spans="1:10" s="51" customFormat="1" x14ac:dyDescent="0.2">
      <c r="A56" s="54">
        <v>15.03</v>
      </c>
      <c r="B56" s="14" t="s">
        <v>50</v>
      </c>
      <c r="C56" s="28" t="s">
        <v>1</v>
      </c>
      <c r="D56" s="43">
        <v>10</v>
      </c>
      <c r="E56" s="76"/>
      <c r="F56" s="76"/>
      <c r="G56" s="86">
        <f t="shared" ref="G56:G72" si="12">D56*E56</f>
        <v>0</v>
      </c>
      <c r="H56" s="86">
        <f t="shared" ref="H56:H72" si="13">D56*F56</f>
        <v>0</v>
      </c>
      <c r="I56" s="87">
        <f t="shared" ref="I56:I72" si="14">G56+H56</f>
        <v>0</v>
      </c>
      <c r="J56" s="87"/>
    </row>
    <row r="57" spans="1:10" s="51" customFormat="1" x14ac:dyDescent="0.2">
      <c r="A57" s="54">
        <v>15.031000000000001</v>
      </c>
      <c r="B57" s="14" t="s">
        <v>112</v>
      </c>
      <c r="C57" s="28" t="s">
        <v>1</v>
      </c>
      <c r="D57" s="43">
        <v>0</v>
      </c>
      <c r="E57" s="76"/>
      <c r="F57" s="76"/>
      <c r="G57" s="86">
        <f>D57*E57</f>
        <v>0</v>
      </c>
      <c r="H57" s="86">
        <f>D57*F57</f>
        <v>0</v>
      </c>
      <c r="I57" s="87">
        <f>G57+H57</f>
        <v>0</v>
      </c>
      <c r="J57" s="87"/>
    </row>
    <row r="58" spans="1:10" s="51" customFormat="1" x14ac:dyDescent="0.2">
      <c r="A58" s="54">
        <v>15.032</v>
      </c>
      <c r="B58" s="14" t="s">
        <v>51</v>
      </c>
      <c r="C58" s="28" t="s">
        <v>1</v>
      </c>
      <c r="D58" s="43">
        <v>0</v>
      </c>
      <c r="E58" s="76"/>
      <c r="F58" s="76"/>
      <c r="G58" s="86">
        <f t="shared" si="12"/>
        <v>0</v>
      </c>
      <c r="H58" s="86">
        <f t="shared" si="13"/>
        <v>0</v>
      </c>
      <c r="I58" s="87">
        <f t="shared" si="14"/>
        <v>0</v>
      </c>
      <c r="J58" s="87"/>
    </row>
    <row r="59" spans="1:10" s="51" customFormat="1" x14ac:dyDescent="0.2">
      <c r="A59" s="54">
        <v>15.032999999999999</v>
      </c>
      <c r="B59" s="14" t="s">
        <v>52</v>
      </c>
      <c r="C59" s="28" t="s">
        <v>1</v>
      </c>
      <c r="D59" s="43">
        <v>6</v>
      </c>
      <c r="E59" s="76"/>
      <c r="F59" s="76"/>
      <c r="G59" s="86">
        <f t="shared" si="12"/>
        <v>0</v>
      </c>
      <c r="H59" s="86">
        <f t="shared" si="13"/>
        <v>0</v>
      </c>
      <c r="I59" s="87">
        <f t="shared" si="14"/>
        <v>0</v>
      </c>
      <c r="J59" s="87"/>
    </row>
    <row r="60" spans="1:10" s="51" customFormat="1" x14ac:dyDescent="0.2">
      <c r="A60" s="54">
        <v>15.034000000000001</v>
      </c>
      <c r="B60" s="14" t="s">
        <v>110</v>
      </c>
      <c r="C60" s="28" t="s">
        <v>1</v>
      </c>
      <c r="D60" s="43">
        <v>8</v>
      </c>
      <c r="E60" s="76"/>
      <c r="F60" s="76"/>
      <c r="G60" s="86">
        <f>D60*E60</f>
        <v>0</v>
      </c>
      <c r="H60" s="86">
        <f>D60*F60</f>
        <v>0</v>
      </c>
      <c r="I60" s="87">
        <f>G60+H60</f>
        <v>0</v>
      </c>
      <c r="J60" s="87"/>
    </row>
    <row r="61" spans="1:10" s="51" customFormat="1" x14ac:dyDescent="0.2">
      <c r="A61" s="54">
        <v>15.035</v>
      </c>
      <c r="B61" s="14" t="s">
        <v>111</v>
      </c>
      <c r="C61" s="28" t="s">
        <v>1</v>
      </c>
      <c r="D61" s="43">
        <v>0</v>
      </c>
      <c r="E61" s="76"/>
      <c r="F61" s="76"/>
      <c r="G61" s="86">
        <f>D61*E61</f>
        <v>0</v>
      </c>
      <c r="H61" s="86">
        <f>D61*F61</f>
        <v>0</v>
      </c>
      <c r="I61" s="87">
        <f>G61+H61</f>
        <v>0</v>
      </c>
      <c r="J61" s="87"/>
    </row>
    <row r="62" spans="1:10" s="51" customFormat="1" x14ac:dyDescent="0.2">
      <c r="A62" s="54">
        <v>15.036</v>
      </c>
      <c r="B62" s="14" t="s">
        <v>53</v>
      </c>
      <c r="C62" s="28" t="s">
        <v>1</v>
      </c>
      <c r="D62" s="43">
        <v>4</v>
      </c>
      <c r="E62" s="76"/>
      <c r="F62" s="76"/>
      <c r="G62" s="86">
        <f>D62*E62</f>
        <v>0</v>
      </c>
      <c r="H62" s="86">
        <f>D62*F62</f>
        <v>0</v>
      </c>
      <c r="I62" s="87">
        <f>G62+H62</f>
        <v>0</v>
      </c>
      <c r="J62" s="87"/>
    </row>
    <row r="63" spans="1:10" s="51" customFormat="1" x14ac:dyDescent="0.2">
      <c r="A63" s="54">
        <v>15.037000000000001</v>
      </c>
      <c r="B63" s="14" t="s">
        <v>121</v>
      </c>
      <c r="C63" s="28" t="s">
        <v>1</v>
      </c>
      <c r="D63" s="43">
        <v>0</v>
      </c>
      <c r="E63" s="76"/>
      <c r="F63" s="76"/>
      <c r="G63" s="86">
        <f t="shared" si="12"/>
        <v>0</v>
      </c>
      <c r="H63" s="86">
        <f t="shared" si="13"/>
        <v>0</v>
      </c>
      <c r="I63" s="87">
        <f t="shared" si="14"/>
        <v>0</v>
      </c>
      <c r="J63" s="87"/>
    </row>
    <row r="64" spans="1:10" s="51" customFormat="1" x14ac:dyDescent="0.2">
      <c r="A64" s="54">
        <v>15.038</v>
      </c>
      <c r="B64" s="14" t="s">
        <v>54</v>
      </c>
      <c r="C64" s="28" t="s">
        <v>1</v>
      </c>
      <c r="D64" s="43">
        <v>2</v>
      </c>
      <c r="E64" s="76"/>
      <c r="F64" s="76"/>
      <c r="G64" s="86">
        <f t="shared" si="12"/>
        <v>0</v>
      </c>
      <c r="H64" s="86">
        <f t="shared" si="13"/>
        <v>0</v>
      </c>
      <c r="I64" s="87">
        <f t="shared" si="14"/>
        <v>0</v>
      </c>
      <c r="J64" s="87"/>
    </row>
    <row r="65" spans="1:10" s="51" customFormat="1" ht="25.5" x14ac:dyDescent="0.2">
      <c r="A65" s="54">
        <v>15.039</v>
      </c>
      <c r="B65" s="14" t="s">
        <v>122</v>
      </c>
      <c r="C65" s="28" t="s">
        <v>1</v>
      </c>
      <c r="D65" s="43">
        <v>2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x14ac:dyDescent="0.2">
      <c r="A66" s="54">
        <v>15.04</v>
      </c>
      <c r="B66" s="14" t="s">
        <v>113</v>
      </c>
      <c r="C66" s="28" t="s">
        <v>1</v>
      </c>
      <c r="D66" s="43">
        <v>0</v>
      </c>
      <c r="E66" s="76"/>
      <c r="F66" s="76"/>
      <c r="G66" s="86">
        <f t="shared" si="12"/>
        <v>0</v>
      </c>
      <c r="H66" s="86">
        <f t="shared" si="13"/>
        <v>0</v>
      </c>
      <c r="I66" s="87">
        <f t="shared" si="14"/>
        <v>0</v>
      </c>
      <c r="J66" s="87"/>
    </row>
    <row r="67" spans="1:10" s="51" customFormat="1" x14ac:dyDescent="0.2">
      <c r="A67" s="54">
        <v>15.041</v>
      </c>
      <c r="B67" s="14" t="s">
        <v>114</v>
      </c>
      <c r="C67" s="28" t="s">
        <v>1</v>
      </c>
      <c r="D67" s="43">
        <v>0</v>
      </c>
      <c r="E67" s="76"/>
      <c r="F67" s="76"/>
      <c r="G67" s="86">
        <f>D67*E67</f>
        <v>0</v>
      </c>
      <c r="H67" s="86">
        <f>D67*F67</f>
        <v>0</v>
      </c>
      <c r="I67" s="87">
        <f>G67+H67</f>
        <v>0</v>
      </c>
      <c r="J67" s="87"/>
    </row>
    <row r="68" spans="1:10" s="51" customFormat="1" x14ac:dyDescent="0.2">
      <c r="A68" s="54">
        <v>15.042</v>
      </c>
      <c r="B68" s="14" t="s">
        <v>115</v>
      </c>
      <c r="C68" s="28" t="s">
        <v>1</v>
      </c>
      <c r="D68" s="43">
        <v>0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15.042999999999999</v>
      </c>
      <c r="B69" s="14" t="s">
        <v>120</v>
      </c>
      <c r="C69" s="28" t="s">
        <v>1</v>
      </c>
      <c r="D69" s="43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x14ac:dyDescent="0.2">
      <c r="A70" s="54">
        <v>15.044</v>
      </c>
      <c r="B70" s="14" t="s">
        <v>49</v>
      </c>
      <c r="C70" s="28" t="s">
        <v>108</v>
      </c>
      <c r="D70" s="43">
        <v>4</v>
      </c>
      <c r="E70" s="76"/>
      <c r="F70" s="76"/>
      <c r="G70" s="86">
        <f t="shared" si="12"/>
        <v>0</v>
      </c>
      <c r="H70" s="86">
        <f t="shared" si="13"/>
        <v>0</v>
      </c>
      <c r="I70" s="87">
        <f t="shared" si="14"/>
        <v>0</v>
      </c>
      <c r="J70" s="87"/>
    </row>
    <row r="71" spans="1:10" s="51" customFormat="1" x14ac:dyDescent="0.2">
      <c r="A71" s="54">
        <v>15.045</v>
      </c>
      <c r="B71" s="14" t="s">
        <v>119</v>
      </c>
      <c r="C71" s="28" t="s">
        <v>108</v>
      </c>
      <c r="D71" s="43">
        <v>2</v>
      </c>
      <c r="E71" s="76"/>
      <c r="F71" s="76"/>
      <c r="G71" s="86">
        <f t="shared" si="12"/>
        <v>0</v>
      </c>
      <c r="H71" s="86">
        <f t="shared" si="13"/>
        <v>0</v>
      </c>
      <c r="I71" s="87">
        <f t="shared" si="14"/>
        <v>0</v>
      </c>
      <c r="J71" s="87"/>
    </row>
    <row r="72" spans="1:10" s="51" customFormat="1" x14ac:dyDescent="0.2">
      <c r="A72" s="54">
        <v>15.045999999999999</v>
      </c>
      <c r="B72" s="14" t="s">
        <v>118</v>
      </c>
      <c r="C72" s="28" t="s">
        <v>108</v>
      </c>
      <c r="D72" s="43">
        <v>2</v>
      </c>
      <c r="E72" s="76"/>
      <c r="F72" s="76"/>
      <c r="G72" s="86">
        <f t="shared" si="12"/>
        <v>0</v>
      </c>
      <c r="H72" s="86">
        <f t="shared" si="13"/>
        <v>0</v>
      </c>
      <c r="I72" s="87">
        <f t="shared" si="14"/>
        <v>0</v>
      </c>
      <c r="J72" s="87"/>
    </row>
    <row r="73" spans="1:10" s="51" customFormat="1" x14ac:dyDescent="0.2">
      <c r="A73" s="54">
        <v>15.047000000000001</v>
      </c>
      <c r="B73" s="14" t="s">
        <v>58</v>
      </c>
      <c r="C73" s="28" t="s">
        <v>108</v>
      </c>
      <c r="D73" s="43">
        <v>0</v>
      </c>
      <c r="E73" s="76"/>
      <c r="F73" s="76"/>
      <c r="G73" s="86">
        <f>D73*E73</f>
        <v>0</v>
      </c>
      <c r="H73" s="86">
        <f>D73*F73</f>
        <v>0</v>
      </c>
      <c r="I73" s="87">
        <f>G73+H73</f>
        <v>0</v>
      </c>
      <c r="J73" s="87"/>
    </row>
    <row r="74" spans="1:10" s="51" customFormat="1" x14ac:dyDescent="0.2">
      <c r="A74" s="54">
        <v>15.048</v>
      </c>
      <c r="B74" s="14" t="s">
        <v>78</v>
      </c>
      <c r="C74" s="28" t="s">
        <v>108</v>
      </c>
      <c r="D74" s="43">
        <v>0</v>
      </c>
      <c r="E74" s="76"/>
      <c r="F74" s="76"/>
      <c r="G74" s="86">
        <f>D74*E74</f>
        <v>0</v>
      </c>
      <c r="H74" s="86">
        <f>D74*F74</f>
        <v>0</v>
      </c>
      <c r="I74" s="87">
        <f>G74+H74</f>
        <v>0</v>
      </c>
      <c r="J74" s="87"/>
    </row>
    <row r="75" spans="1:10" s="7" customFormat="1" x14ac:dyDescent="0.2">
      <c r="A75" s="54"/>
      <c r="B75" s="14"/>
      <c r="C75" s="28"/>
      <c r="D75" s="43"/>
      <c r="E75" s="76"/>
      <c r="F75" s="76"/>
      <c r="G75" s="81"/>
      <c r="H75" s="81"/>
      <c r="I75" s="82"/>
      <c r="J75" s="82"/>
    </row>
    <row r="76" spans="1:10" s="7" customFormat="1" x14ac:dyDescent="0.2">
      <c r="A76" s="54"/>
      <c r="B76" s="30" t="s">
        <v>154</v>
      </c>
      <c r="C76" s="28"/>
      <c r="D76" s="43"/>
      <c r="E76" s="76"/>
      <c r="F76" s="76"/>
      <c r="G76" s="81"/>
      <c r="H76" s="81"/>
      <c r="I76" s="82"/>
      <c r="J76" s="82"/>
    </row>
    <row r="77" spans="1:10" s="51" customFormat="1" x14ac:dyDescent="0.2">
      <c r="A77" s="54">
        <v>15.048999999999999</v>
      </c>
      <c r="B77" s="14" t="s">
        <v>55</v>
      </c>
      <c r="C77" s="28" t="s">
        <v>108</v>
      </c>
      <c r="D77" s="43">
        <v>4</v>
      </c>
      <c r="E77" s="76"/>
      <c r="F77" s="76"/>
      <c r="G77" s="86">
        <f>D77*E77</f>
        <v>0</v>
      </c>
      <c r="H77" s="86">
        <f>D77*F77</f>
        <v>0</v>
      </c>
      <c r="I77" s="87">
        <f>G77+H77</f>
        <v>0</v>
      </c>
      <c r="J77" s="87"/>
    </row>
    <row r="78" spans="1:10" s="51" customFormat="1" x14ac:dyDescent="0.2">
      <c r="A78" s="54">
        <v>15.05</v>
      </c>
      <c r="B78" s="14" t="s">
        <v>56</v>
      </c>
      <c r="C78" s="28" t="s">
        <v>108</v>
      </c>
      <c r="D78" s="43">
        <v>2</v>
      </c>
      <c r="E78" s="76"/>
      <c r="F78" s="76"/>
      <c r="G78" s="86">
        <f>D78*E78</f>
        <v>0</v>
      </c>
      <c r="H78" s="86">
        <f>D78*F78</f>
        <v>0</v>
      </c>
      <c r="I78" s="87">
        <f>G78+H78</f>
        <v>0</v>
      </c>
      <c r="J78" s="87"/>
    </row>
    <row r="79" spans="1:10" s="51" customFormat="1" ht="25.5" x14ac:dyDescent="0.2">
      <c r="A79" s="54">
        <v>15.051</v>
      </c>
      <c r="B79" s="14" t="s">
        <v>57</v>
      </c>
      <c r="C79" s="28" t="s">
        <v>108</v>
      </c>
      <c r="D79" s="43">
        <v>2</v>
      </c>
      <c r="E79" s="76"/>
      <c r="F79" s="76"/>
      <c r="G79" s="86">
        <f>D79*E79</f>
        <v>0</v>
      </c>
      <c r="H79" s="86">
        <f>D79*F79</f>
        <v>0</v>
      </c>
      <c r="I79" s="87">
        <f>G79+H79</f>
        <v>0</v>
      </c>
      <c r="J79" s="87"/>
    </row>
    <row r="80" spans="1:10" s="7" customFormat="1" x14ac:dyDescent="0.2">
      <c r="A80" s="54"/>
      <c r="B80" s="14"/>
      <c r="C80" s="28"/>
      <c r="D80" s="43"/>
      <c r="E80" s="76"/>
      <c r="F80" s="76"/>
      <c r="G80" s="81"/>
      <c r="H80" s="81"/>
      <c r="I80" s="82"/>
      <c r="J80" s="82"/>
    </row>
    <row r="81" spans="1:10" s="51" customFormat="1" ht="25.5" x14ac:dyDescent="0.2">
      <c r="A81" s="54">
        <v>15.052</v>
      </c>
      <c r="B81" s="14" t="s">
        <v>228</v>
      </c>
      <c r="C81" s="50" t="s">
        <v>1</v>
      </c>
      <c r="D81" s="36">
        <v>12</v>
      </c>
      <c r="E81" s="76"/>
      <c r="F81" s="76"/>
      <c r="G81" s="86">
        <f>D81*E81</f>
        <v>0</v>
      </c>
      <c r="H81" s="86">
        <f>D81*F81</f>
        <v>0</v>
      </c>
      <c r="I81" s="87">
        <f>G81+H81</f>
        <v>0</v>
      </c>
      <c r="J81" s="87"/>
    </row>
    <row r="82" spans="1:10" s="51" customFormat="1" x14ac:dyDescent="0.2">
      <c r="A82" s="54">
        <v>15.053000000000001</v>
      </c>
      <c r="B82" s="14" t="s">
        <v>176</v>
      </c>
      <c r="C82" s="50" t="s">
        <v>1</v>
      </c>
      <c r="D82" s="36">
        <v>2</v>
      </c>
      <c r="E82" s="76"/>
      <c r="F82" s="76"/>
      <c r="G82" s="86">
        <f>D82*E82</f>
        <v>0</v>
      </c>
      <c r="H82" s="86">
        <f>D82*F82</f>
        <v>0</v>
      </c>
      <c r="I82" s="87">
        <f>G82+H82</f>
        <v>0</v>
      </c>
      <c r="J82" s="87"/>
    </row>
    <row r="83" spans="1:10" s="51" customFormat="1" ht="25.5" x14ac:dyDescent="0.2">
      <c r="A83" s="54">
        <v>15.054</v>
      </c>
      <c r="B83" s="104" t="s">
        <v>59</v>
      </c>
      <c r="C83" s="28" t="s">
        <v>1</v>
      </c>
      <c r="D83" s="43">
        <v>0</v>
      </c>
      <c r="E83" s="76"/>
      <c r="F83" s="76"/>
      <c r="G83" s="86">
        <f t="shared" ref="G83" si="15">D83*E83</f>
        <v>0</v>
      </c>
      <c r="H83" s="86">
        <f t="shared" ref="H83" si="16">D83*F83</f>
        <v>0</v>
      </c>
      <c r="I83" s="87">
        <f t="shared" ref="I83" si="17">G83+H83</f>
        <v>0</v>
      </c>
      <c r="J83" s="87"/>
    </row>
    <row r="84" spans="1:10" s="7" customFormat="1" ht="13.5" thickBot="1" x14ac:dyDescent="0.25">
      <c r="A84" s="54"/>
      <c r="B84" s="14"/>
      <c r="C84" s="38"/>
      <c r="D84" s="36"/>
      <c r="E84" s="76"/>
      <c r="F84" s="76"/>
      <c r="G84" s="81"/>
      <c r="H84" s="81"/>
      <c r="I84" s="82"/>
      <c r="J84" s="82"/>
    </row>
    <row r="85" spans="1:10" s="7" customFormat="1" ht="15.75" thickBot="1" x14ac:dyDescent="0.25">
      <c r="A85" s="54"/>
      <c r="B85" s="31" t="str">
        <f>CONCATENATE(B54," ","CELKEM")</f>
        <v>Přístroje CELKEM</v>
      </c>
      <c r="C85" s="32"/>
      <c r="D85" s="44"/>
      <c r="E85" s="77"/>
      <c r="F85" s="77"/>
      <c r="G85" s="84"/>
      <c r="H85" s="84"/>
      <c r="I85" s="85"/>
      <c r="J85" s="85">
        <f>SUM(I54:I84)</f>
        <v>0</v>
      </c>
    </row>
    <row r="86" spans="1:10" s="7" customFormat="1" x14ac:dyDescent="0.2">
      <c r="A86" s="54"/>
      <c r="B86" s="18"/>
      <c r="C86" s="37"/>
      <c r="D86" s="36"/>
      <c r="E86" s="76"/>
      <c r="F86" s="76"/>
      <c r="G86" s="81"/>
      <c r="H86" s="81"/>
      <c r="I86" s="82"/>
      <c r="J86" s="83"/>
    </row>
    <row r="87" spans="1:10" s="7" customFormat="1" x14ac:dyDescent="0.2">
      <c r="A87" s="54"/>
      <c r="B87" s="26" t="s">
        <v>156</v>
      </c>
      <c r="C87" s="28"/>
      <c r="D87" s="43"/>
      <c r="E87" s="76"/>
      <c r="F87" s="76"/>
      <c r="G87" s="81"/>
      <c r="H87" s="81"/>
      <c r="I87" s="82"/>
      <c r="J87" s="82"/>
    </row>
    <row r="88" spans="1:10" s="7" customFormat="1" x14ac:dyDescent="0.2">
      <c r="A88" s="54"/>
      <c r="B88" s="30" t="s">
        <v>41</v>
      </c>
      <c r="C88" s="28"/>
      <c r="D88" s="43"/>
      <c r="E88" s="76"/>
      <c r="F88" s="76"/>
      <c r="G88" s="81"/>
      <c r="H88" s="81"/>
      <c r="I88" s="82"/>
      <c r="J88" s="82"/>
    </row>
    <row r="89" spans="1:10" s="51" customFormat="1" x14ac:dyDescent="0.2">
      <c r="A89" s="54">
        <v>15.055</v>
      </c>
      <c r="B89" s="14" t="s">
        <v>38</v>
      </c>
      <c r="C89" s="38" t="s">
        <v>0</v>
      </c>
      <c r="D89" s="36">
        <v>20</v>
      </c>
      <c r="E89" s="76"/>
      <c r="F89" s="76"/>
      <c r="G89" s="86">
        <f t="shared" ref="G89:G92" si="18">D89*E89</f>
        <v>0</v>
      </c>
      <c r="H89" s="86">
        <f t="shared" ref="H89:H92" si="19">D89*F89</f>
        <v>0</v>
      </c>
      <c r="I89" s="87">
        <f t="shared" ref="I89:I92" si="20">G89+H89</f>
        <v>0</v>
      </c>
      <c r="J89" s="87"/>
    </row>
    <row r="90" spans="1:10" s="51" customFormat="1" x14ac:dyDescent="0.2">
      <c r="A90" s="54">
        <v>15.055999999999999</v>
      </c>
      <c r="B90" s="14" t="s">
        <v>76</v>
      </c>
      <c r="C90" s="38" t="s">
        <v>0</v>
      </c>
      <c r="D90" s="36">
        <v>40</v>
      </c>
      <c r="E90" s="76"/>
      <c r="F90" s="76"/>
      <c r="G90" s="86">
        <f t="shared" si="18"/>
        <v>0</v>
      </c>
      <c r="H90" s="86">
        <f t="shared" si="19"/>
        <v>0</v>
      </c>
      <c r="I90" s="87">
        <f t="shared" si="20"/>
        <v>0</v>
      </c>
      <c r="J90" s="87"/>
    </row>
    <row r="91" spans="1:10" s="51" customFormat="1" x14ac:dyDescent="0.2">
      <c r="A91" s="54">
        <v>15.057</v>
      </c>
      <c r="B91" s="14" t="s">
        <v>136</v>
      </c>
      <c r="C91" s="38" t="s">
        <v>0</v>
      </c>
      <c r="D91" s="36">
        <v>15</v>
      </c>
      <c r="E91" s="76"/>
      <c r="F91" s="76"/>
      <c r="G91" s="86">
        <f t="shared" si="18"/>
        <v>0</v>
      </c>
      <c r="H91" s="86">
        <f t="shared" si="19"/>
        <v>0</v>
      </c>
      <c r="I91" s="87">
        <f t="shared" si="20"/>
        <v>0</v>
      </c>
      <c r="J91" s="87"/>
    </row>
    <row r="92" spans="1:10" s="51" customFormat="1" x14ac:dyDescent="0.2">
      <c r="A92" s="54">
        <v>15.058</v>
      </c>
      <c r="B92" s="15" t="s">
        <v>7</v>
      </c>
      <c r="C92" s="39" t="s">
        <v>1</v>
      </c>
      <c r="D92" s="70">
        <v>75</v>
      </c>
      <c r="E92" s="76"/>
      <c r="F92" s="76"/>
      <c r="G92" s="86">
        <f t="shared" si="18"/>
        <v>0</v>
      </c>
      <c r="H92" s="86">
        <f t="shared" si="19"/>
        <v>0</v>
      </c>
      <c r="I92" s="87">
        <f t="shared" si="20"/>
        <v>0</v>
      </c>
      <c r="J92" s="87"/>
    </row>
    <row r="93" spans="1:10" s="7" customFormat="1" ht="13.5" thickBot="1" x14ac:dyDescent="0.25">
      <c r="A93" s="54"/>
      <c r="B93" s="14"/>
      <c r="C93" s="38"/>
      <c r="D93" s="36"/>
      <c r="E93" s="76"/>
      <c r="F93" s="76"/>
      <c r="G93" s="81"/>
      <c r="H93" s="81"/>
      <c r="I93" s="82"/>
      <c r="J93" s="82"/>
    </row>
    <row r="94" spans="1:10" s="7" customFormat="1" ht="15.75" thickBot="1" x14ac:dyDescent="0.25">
      <c r="A94" s="55"/>
      <c r="B94" s="31" t="str">
        <f>CONCATENATE(B87," ","CELKEM")</f>
        <v>Kabely hlavní trasy CELKEM</v>
      </c>
      <c r="C94" s="32"/>
      <c r="D94" s="44"/>
      <c r="E94" s="77"/>
      <c r="F94" s="77"/>
      <c r="G94" s="84"/>
      <c r="H94" s="84"/>
      <c r="I94" s="85"/>
      <c r="J94" s="85">
        <f>SUM(I87:I93)</f>
        <v>0</v>
      </c>
    </row>
    <row r="95" spans="1:10" s="7" customFormat="1" x14ac:dyDescent="0.2">
      <c r="A95" s="54"/>
      <c r="B95" s="18"/>
      <c r="C95" s="37"/>
      <c r="D95" s="36"/>
      <c r="E95" s="76"/>
      <c r="F95" s="76"/>
      <c r="G95" s="81"/>
      <c r="H95" s="81"/>
      <c r="I95" s="82"/>
      <c r="J95" s="83"/>
    </row>
    <row r="96" spans="1:10" s="51" customFormat="1" x14ac:dyDescent="0.2">
      <c r="A96" s="54">
        <v>15.058999999999999</v>
      </c>
      <c r="B96" s="14" t="s">
        <v>19</v>
      </c>
      <c r="C96" s="38" t="s">
        <v>0</v>
      </c>
      <c r="D96" s="36">
        <v>60</v>
      </c>
      <c r="E96" s="76"/>
      <c r="F96" s="76"/>
      <c r="G96" s="86">
        <f t="shared" ref="G96:G104" si="21">D96*E96</f>
        <v>0</v>
      </c>
      <c r="H96" s="86">
        <f t="shared" ref="H96:H104" si="22">D96*F96</f>
        <v>0</v>
      </c>
      <c r="I96" s="87">
        <f t="shared" ref="I96:I104" si="23">G96+H96</f>
        <v>0</v>
      </c>
      <c r="J96" s="87"/>
    </row>
    <row r="97" spans="1:10" s="51" customFormat="1" x14ac:dyDescent="0.2">
      <c r="A97" s="54">
        <v>15.06</v>
      </c>
      <c r="B97" s="14" t="s">
        <v>15</v>
      </c>
      <c r="C97" s="38" t="s">
        <v>0</v>
      </c>
      <c r="D97" s="36">
        <v>150</v>
      </c>
      <c r="E97" s="76"/>
      <c r="F97" s="76"/>
      <c r="G97" s="86">
        <f t="shared" si="21"/>
        <v>0</v>
      </c>
      <c r="H97" s="86">
        <f t="shared" si="22"/>
        <v>0</v>
      </c>
      <c r="I97" s="87">
        <f t="shared" si="23"/>
        <v>0</v>
      </c>
      <c r="J97" s="87"/>
    </row>
    <row r="98" spans="1:10" s="51" customFormat="1" x14ac:dyDescent="0.2">
      <c r="A98" s="54">
        <v>15.061</v>
      </c>
      <c r="B98" s="14" t="s">
        <v>16</v>
      </c>
      <c r="C98" s="38" t="s">
        <v>0</v>
      </c>
      <c r="D98" s="36">
        <v>120</v>
      </c>
      <c r="E98" s="76"/>
      <c r="F98" s="76"/>
      <c r="G98" s="86">
        <f t="shared" si="21"/>
        <v>0</v>
      </c>
      <c r="H98" s="86">
        <f t="shared" si="22"/>
        <v>0</v>
      </c>
      <c r="I98" s="87">
        <f t="shared" si="23"/>
        <v>0</v>
      </c>
      <c r="J98" s="87"/>
    </row>
    <row r="99" spans="1:10" s="51" customFormat="1" x14ac:dyDescent="0.2">
      <c r="A99" s="54">
        <v>15.061999999999999</v>
      </c>
      <c r="B99" s="14" t="s">
        <v>17</v>
      </c>
      <c r="C99" s="38" t="s">
        <v>0</v>
      </c>
      <c r="D99" s="36">
        <v>40</v>
      </c>
      <c r="E99" s="76"/>
      <c r="F99" s="76"/>
      <c r="G99" s="86">
        <f t="shared" si="21"/>
        <v>0</v>
      </c>
      <c r="H99" s="86">
        <f t="shared" si="22"/>
        <v>0</v>
      </c>
      <c r="I99" s="87">
        <f t="shared" si="23"/>
        <v>0</v>
      </c>
      <c r="J99" s="87"/>
    </row>
    <row r="100" spans="1:10" s="51" customFormat="1" x14ac:dyDescent="0.2">
      <c r="A100" s="54">
        <v>15.063000000000001</v>
      </c>
      <c r="B100" s="14" t="s">
        <v>62</v>
      </c>
      <c r="C100" s="38" t="s">
        <v>0</v>
      </c>
      <c r="D100" s="36">
        <v>30</v>
      </c>
      <c r="E100" s="76"/>
      <c r="F100" s="76"/>
      <c r="G100" s="86">
        <f t="shared" si="21"/>
        <v>0</v>
      </c>
      <c r="H100" s="86">
        <f t="shared" si="22"/>
        <v>0</v>
      </c>
      <c r="I100" s="87">
        <f t="shared" si="23"/>
        <v>0</v>
      </c>
      <c r="J100" s="87"/>
    </row>
    <row r="101" spans="1:10" s="51" customFormat="1" x14ac:dyDescent="0.2">
      <c r="A101" s="54">
        <v>15.064</v>
      </c>
      <c r="B101" s="14" t="s">
        <v>117</v>
      </c>
      <c r="C101" s="38" t="s">
        <v>0</v>
      </c>
      <c r="D101" s="36">
        <v>60</v>
      </c>
      <c r="E101" s="76"/>
      <c r="F101" s="76"/>
      <c r="G101" s="86">
        <f t="shared" si="21"/>
        <v>0</v>
      </c>
      <c r="H101" s="86">
        <f t="shared" si="22"/>
        <v>0</v>
      </c>
      <c r="I101" s="87">
        <f t="shared" si="23"/>
        <v>0</v>
      </c>
      <c r="J101" s="87"/>
    </row>
    <row r="102" spans="1:10" s="51" customFormat="1" x14ac:dyDescent="0.2">
      <c r="A102" s="54">
        <v>15.065</v>
      </c>
      <c r="B102" s="14" t="s">
        <v>18</v>
      </c>
      <c r="C102" s="38" t="s">
        <v>0</v>
      </c>
      <c r="D102" s="36">
        <v>320</v>
      </c>
      <c r="E102" s="76"/>
      <c r="F102" s="76"/>
      <c r="G102" s="86">
        <f t="shared" si="21"/>
        <v>0</v>
      </c>
      <c r="H102" s="86">
        <f t="shared" si="22"/>
        <v>0</v>
      </c>
      <c r="I102" s="87">
        <f t="shared" si="23"/>
        <v>0</v>
      </c>
      <c r="J102" s="87"/>
    </row>
    <row r="103" spans="1:10" s="51" customFormat="1" x14ac:dyDescent="0.2">
      <c r="A103" s="54">
        <v>15.066000000000001</v>
      </c>
      <c r="B103" s="14" t="s">
        <v>26</v>
      </c>
      <c r="C103" s="38" t="s">
        <v>0</v>
      </c>
      <c r="D103" s="36">
        <v>95</v>
      </c>
      <c r="E103" s="76"/>
      <c r="F103" s="76"/>
      <c r="G103" s="86">
        <f t="shared" si="21"/>
        <v>0</v>
      </c>
      <c r="H103" s="86">
        <f t="shared" si="22"/>
        <v>0</v>
      </c>
      <c r="I103" s="87">
        <f t="shared" si="23"/>
        <v>0</v>
      </c>
      <c r="J103" s="87"/>
    </row>
    <row r="104" spans="1:10" s="51" customFormat="1" x14ac:dyDescent="0.2">
      <c r="A104" s="54">
        <v>15.067</v>
      </c>
      <c r="B104" s="15" t="s">
        <v>7</v>
      </c>
      <c r="C104" s="39" t="s">
        <v>1</v>
      </c>
      <c r="D104" s="70">
        <v>180</v>
      </c>
      <c r="E104" s="76"/>
      <c r="F104" s="76"/>
      <c r="G104" s="86">
        <f t="shared" si="21"/>
        <v>0</v>
      </c>
      <c r="H104" s="86">
        <f t="shared" si="22"/>
        <v>0</v>
      </c>
      <c r="I104" s="87">
        <f t="shared" si="23"/>
        <v>0</v>
      </c>
      <c r="J104" s="87"/>
    </row>
    <row r="105" spans="1:10" s="7" customFormat="1" ht="13.5" thickBot="1" x14ac:dyDescent="0.25">
      <c r="A105" s="54"/>
      <c r="B105" s="14"/>
      <c r="C105" s="38"/>
      <c r="D105" s="36"/>
      <c r="E105" s="76"/>
      <c r="F105" s="76"/>
      <c r="G105" s="81"/>
      <c r="H105" s="81"/>
      <c r="I105" s="82"/>
      <c r="J105" s="82"/>
    </row>
    <row r="106" spans="1:10" s="7" customFormat="1" ht="15.75" thickBot="1" x14ac:dyDescent="0.25">
      <c r="A106" s="55"/>
      <c r="B106" s="31" t="str">
        <f>CONCATENATE(B94," ","CELKEM")</f>
        <v>Kabely hlavní trasy CELKEM CELKEM</v>
      </c>
      <c r="C106" s="32"/>
      <c r="D106" s="44"/>
      <c r="E106" s="77"/>
      <c r="F106" s="77"/>
      <c r="G106" s="84"/>
      <c r="H106" s="84"/>
      <c r="I106" s="85"/>
      <c r="J106" s="85">
        <f>SUM(I94:I105)</f>
        <v>0</v>
      </c>
    </row>
    <row r="107" spans="1:10" s="7" customFormat="1" x14ac:dyDescent="0.2">
      <c r="A107" s="54"/>
      <c r="B107" s="14"/>
      <c r="C107" s="38"/>
      <c r="D107" s="36"/>
      <c r="E107" s="76"/>
      <c r="F107" s="76"/>
      <c r="G107" s="81"/>
      <c r="H107" s="81"/>
      <c r="I107" s="82"/>
      <c r="J107" s="82"/>
    </row>
    <row r="108" spans="1:10" s="7" customFormat="1" ht="15" x14ac:dyDescent="0.2">
      <c r="A108" s="94"/>
      <c r="B108" s="95" t="s">
        <v>157</v>
      </c>
      <c r="C108" s="96"/>
      <c r="D108" s="97"/>
      <c r="E108" s="76"/>
      <c r="F108" s="76"/>
      <c r="G108" s="81"/>
      <c r="H108" s="81"/>
      <c r="I108" s="82"/>
      <c r="J108" s="83"/>
    </row>
    <row r="109" spans="1:10" s="7" customFormat="1" x14ac:dyDescent="0.2">
      <c r="A109" s="54"/>
      <c r="B109" s="98" t="s">
        <v>41</v>
      </c>
      <c r="C109" s="37"/>
      <c r="D109" s="36"/>
      <c r="E109" s="76"/>
      <c r="F109" s="76"/>
      <c r="G109" s="81"/>
      <c r="H109" s="81"/>
      <c r="I109" s="82"/>
      <c r="J109" s="83"/>
    </row>
    <row r="110" spans="1:10" s="7" customFormat="1" ht="38.25" x14ac:dyDescent="0.2">
      <c r="A110" s="54"/>
      <c r="B110" s="98" t="s">
        <v>158</v>
      </c>
      <c r="C110" s="37"/>
      <c r="D110" s="36"/>
      <c r="E110" s="76"/>
      <c r="F110" s="76"/>
      <c r="G110" s="81"/>
      <c r="H110" s="81"/>
      <c r="I110" s="82"/>
      <c r="J110" s="83"/>
    </row>
    <row r="111" spans="1:10" s="51" customFormat="1" x14ac:dyDescent="0.2">
      <c r="A111" s="54">
        <v>15.068</v>
      </c>
      <c r="B111" s="18" t="s">
        <v>159</v>
      </c>
      <c r="C111" s="37" t="s">
        <v>160</v>
      </c>
      <c r="D111" s="36">
        <v>1</v>
      </c>
      <c r="E111" s="76"/>
      <c r="F111" s="76"/>
      <c r="G111" s="86">
        <f t="shared" ref="G111:G112" si="24">D111*E111</f>
        <v>0</v>
      </c>
      <c r="H111" s="86">
        <f t="shared" ref="H111:H112" si="25">D111*F111</f>
        <v>0</v>
      </c>
      <c r="I111" s="87">
        <f t="shared" ref="I111:I112" si="26">G111+H111</f>
        <v>0</v>
      </c>
      <c r="J111" s="83"/>
    </row>
    <row r="112" spans="1:10" s="51" customFormat="1" x14ac:dyDescent="0.2">
      <c r="A112" s="54">
        <v>15.069000000000001</v>
      </c>
      <c r="B112" s="18" t="s">
        <v>161</v>
      </c>
      <c r="C112" s="37" t="s">
        <v>162</v>
      </c>
      <c r="D112" s="36">
        <v>1</v>
      </c>
      <c r="E112" s="76"/>
      <c r="F112" s="76"/>
      <c r="G112" s="86">
        <f t="shared" si="24"/>
        <v>0</v>
      </c>
      <c r="H112" s="86">
        <f t="shared" si="25"/>
        <v>0</v>
      </c>
      <c r="I112" s="87">
        <f t="shared" si="26"/>
        <v>0</v>
      </c>
      <c r="J112" s="83"/>
    </row>
    <row r="113" spans="1:10" s="7" customFormat="1" ht="13.5" thickBot="1" x14ac:dyDescent="0.25">
      <c r="A113" s="54"/>
      <c r="B113" s="18"/>
      <c r="C113" s="37"/>
      <c r="D113" s="36"/>
      <c r="E113" s="76"/>
      <c r="F113" s="76"/>
      <c r="G113" s="81"/>
      <c r="H113" s="81"/>
      <c r="I113" s="82"/>
      <c r="J113" s="83"/>
    </row>
    <row r="114" spans="1:10" s="7" customFormat="1" ht="15.75" thickBot="1" x14ac:dyDescent="0.25">
      <c r="A114" s="55"/>
      <c r="B114" s="31" t="str">
        <f>CONCATENATE(B108," ","CELKEM")</f>
        <v>Kabely s funkční schopností při požáru CELKEM</v>
      </c>
      <c r="C114" s="32"/>
      <c r="D114" s="44"/>
      <c r="E114" s="77"/>
      <c r="F114" s="77"/>
      <c r="G114" s="84"/>
      <c r="H114" s="84"/>
      <c r="I114" s="85"/>
      <c r="J114" s="85">
        <f>SUM(I110:I112)</f>
        <v>0</v>
      </c>
    </row>
    <row r="115" spans="1:10" s="7" customFormat="1" x14ac:dyDescent="0.2">
      <c r="A115" s="54"/>
      <c r="B115" s="18"/>
      <c r="C115" s="37"/>
      <c r="D115" s="36"/>
      <c r="E115" s="76"/>
      <c r="F115" s="76"/>
      <c r="G115" s="81"/>
      <c r="H115" s="81"/>
      <c r="I115" s="82"/>
      <c r="J115" s="83"/>
    </row>
    <row r="116" spans="1:10" s="7" customFormat="1" ht="15" x14ac:dyDescent="0.2">
      <c r="A116" s="94"/>
      <c r="B116" s="95" t="s">
        <v>164</v>
      </c>
      <c r="C116" s="96"/>
      <c r="D116" s="97"/>
      <c r="E116" s="76"/>
      <c r="F116" s="76"/>
      <c r="G116" s="81"/>
      <c r="H116" s="81"/>
      <c r="I116" s="82"/>
      <c r="J116" s="83"/>
    </row>
    <row r="117" spans="1:10" s="7" customFormat="1" x14ac:dyDescent="0.2">
      <c r="A117" s="54"/>
      <c r="B117" s="98" t="s">
        <v>41</v>
      </c>
      <c r="C117" s="37"/>
      <c r="D117" s="36"/>
      <c r="E117" s="76"/>
      <c r="F117" s="76"/>
      <c r="G117" s="81"/>
      <c r="H117" s="81"/>
      <c r="I117" s="82"/>
      <c r="J117" s="83"/>
    </row>
    <row r="118" spans="1:10" s="7" customFormat="1" ht="25.5" x14ac:dyDescent="0.2">
      <c r="A118" s="54"/>
      <c r="B118" s="98" t="s">
        <v>170</v>
      </c>
      <c r="C118" s="37"/>
      <c r="D118" s="36"/>
      <c r="E118" s="76"/>
      <c r="F118" s="76"/>
      <c r="G118" s="81"/>
      <c r="H118" s="81"/>
      <c r="I118" s="82"/>
      <c r="J118" s="83"/>
    </row>
    <row r="119" spans="1:10" s="51" customFormat="1" x14ac:dyDescent="0.2">
      <c r="A119" s="54">
        <v>1.2299999999999986</v>
      </c>
      <c r="B119" s="18" t="s">
        <v>165</v>
      </c>
      <c r="C119" s="37" t="s">
        <v>0</v>
      </c>
      <c r="D119" s="36"/>
      <c r="E119" s="76"/>
      <c r="F119" s="76"/>
      <c r="G119" s="86">
        <f t="shared" ref="G119:G121" si="27">D119*E119</f>
        <v>0</v>
      </c>
      <c r="H119" s="86">
        <f t="shared" ref="H119:H121" si="28">D119*F119</f>
        <v>0</v>
      </c>
      <c r="I119" s="87">
        <f t="shared" ref="I119:I121" si="29">G119+H119</f>
        <v>0</v>
      </c>
      <c r="J119" s="83"/>
    </row>
    <row r="120" spans="1:10" s="51" customFormat="1" x14ac:dyDescent="0.2">
      <c r="A120" s="54">
        <v>15.07</v>
      </c>
      <c r="B120" s="18" t="s">
        <v>166</v>
      </c>
      <c r="C120" s="37" t="s">
        <v>0</v>
      </c>
      <c r="D120" s="36">
        <v>160</v>
      </c>
      <c r="E120" s="76"/>
      <c r="F120" s="76"/>
      <c r="G120" s="86">
        <f t="shared" si="27"/>
        <v>0</v>
      </c>
      <c r="H120" s="86">
        <f t="shared" si="28"/>
        <v>0</v>
      </c>
      <c r="I120" s="87">
        <f t="shared" si="29"/>
        <v>0</v>
      </c>
      <c r="J120" s="83"/>
    </row>
    <row r="121" spans="1:10" s="51" customFormat="1" x14ac:dyDescent="0.2">
      <c r="A121" s="54">
        <v>15.071</v>
      </c>
      <c r="B121" s="18" t="s">
        <v>167</v>
      </c>
      <c r="C121" s="37" t="s">
        <v>0</v>
      </c>
      <c r="D121" s="36">
        <v>25</v>
      </c>
      <c r="E121" s="76"/>
      <c r="F121" s="76"/>
      <c r="G121" s="86">
        <f t="shared" si="27"/>
        <v>0</v>
      </c>
      <c r="H121" s="86">
        <f t="shared" si="28"/>
        <v>0</v>
      </c>
      <c r="I121" s="87">
        <f t="shared" si="29"/>
        <v>0</v>
      </c>
      <c r="J121" s="83"/>
    </row>
    <row r="122" spans="1:10" s="7" customFormat="1" ht="13.5" thickBot="1" x14ac:dyDescent="0.25">
      <c r="A122" s="54"/>
      <c r="B122" s="18"/>
      <c r="C122" s="37"/>
      <c r="D122" s="36"/>
      <c r="E122" s="76"/>
      <c r="F122" s="76"/>
      <c r="G122" s="81"/>
      <c r="H122" s="81"/>
      <c r="I122" s="82"/>
      <c r="J122" s="83"/>
    </row>
    <row r="123" spans="1:10" s="7" customFormat="1" ht="15.75" thickBot="1" x14ac:dyDescent="0.25">
      <c r="A123" s="55"/>
      <c r="B123" s="31" t="str">
        <f>CONCATENATE(B116," ","CELKEM")</f>
        <v>Kabely v prostorech PÚ vybraných druhů staveb CELKEM</v>
      </c>
      <c r="C123" s="32"/>
      <c r="D123" s="44"/>
      <c r="E123" s="77"/>
      <c r="F123" s="77"/>
      <c r="G123" s="84"/>
      <c r="H123" s="84"/>
      <c r="I123" s="85"/>
      <c r="J123" s="85">
        <f>SUM(I118:I122)</f>
        <v>0</v>
      </c>
    </row>
    <row r="124" spans="1:10" s="7" customFormat="1" x14ac:dyDescent="0.2">
      <c r="A124" s="54"/>
      <c r="B124" s="18"/>
      <c r="C124" s="37"/>
      <c r="D124" s="36"/>
      <c r="E124" s="76"/>
      <c r="F124" s="76"/>
      <c r="G124" s="81"/>
      <c r="H124" s="81"/>
      <c r="I124" s="82"/>
      <c r="J124" s="83"/>
    </row>
    <row r="125" spans="1:10" s="7" customFormat="1" x14ac:dyDescent="0.2">
      <c r="A125" s="54"/>
      <c r="B125" s="26" t="s">
        <v>28</v>
      </c>
      <c r="C125" s="28"/>
      <c r="D125" s="43"/>
      <c r="E125" s="76"/>
      <c r="F125" s="76"/>
      <c r="G125" s="81"/>
      <c r="H125" s="81"/>
      <c r="I125" s="82"/>
      <c r="J125" s="83"/>
    </row>
    <row r="126" spans="1:10" s="7" customFormat="1" ht="25.5" x14ac:dyDescent="0.2">
      <c r="A126" s="54"/>
      <c r="B126" s="30" t="s">
        <v>30</v>
      </c>
      <c r="C126" s="40"/>
      <c r="D126" s="36"/>
      <c r="E126" s="76"/>
      <c r="F126" s="76"/>
      <c r="G126" s="81"/>
      <c r="H126" s="81"/>
      <c r="I126" s="82"/>
      <c r="J126" s="83"/>
    </row>
    <row r="127" spans="1:10" s="51" customFormat="1" x14ac:dyDescent="0.2">
      <c r="A127" s="54">
        <v>15.071999999999999</v>
      </c>
      <c r="B127" s="15" t="s">
        <v>150</v>
      </c>
      <c r="C127" s="39" t="s">
        <v>0</v>
      </c>
      <c r="D127" s="70">
        <v>40</v>
      </c>
      <c r="E127" s="76"/>
      <c r="F127" s="76"/>
      <c r="G127" s="86">
        <f>D127*E127</f>
        <v>0</v>
      </c>
      <c r="H127" s="86">
        <f>D127*F127</f>
        <v>0</v>
      </c>
      <c r="I127" s="87">
        <f t="shared" ref="I127:I140" si="30">G127+H127</f>
        <v>0</v>
      </c>
      <c r="J127" s="83"/>
    </row>
    <row r="128" spans="1:10" s="51" customFormat="1" x14ac:dyDescent="0.2">
      <c r="A128" s="54">
        <v>15.073</v>
      </c>
      <c r="B128" s="15" t="s">
        <v>151</v>
      </c>
      <c r="C128" s="39" t="s">
        <v>0</v>
      </c>
      <c r="D128" s="70">
        <v>0</v>
      </c>
      <c r="E128" s="76"/>
      <c r="F128" s="76"/>
      <c r="G128" s="86">
        <f>D128*E128</f>
        <v>0</v>
      </c>
      <c r="H128" s="86">
        <f>D128*F128</f>
        <v>0</v>
      </c>
      <c r="I128" s="87">
        <f t="shared" si="30"/>
        <v>0</v>
      </c>
      <c r="J128" s="83"/>
    </row>
    <row r="129" spans="1:10" s="51" customFormat="1" x14ac:dyDescent="0.2">
      <c r="A129" s="54">
        <v>15.074</v>
      </c>
      <c r="B129" s="15" t="s">
        <v>148</v>
      </c>
      <c r="C129" s="39" t="s">
        <v>0</v>
      </c>
      <c r="D129" s="70">
        <v>0</v>
      </c>
      <c r="E129" s="76"/>
      <c r="F129" s="76"/>
      <c r="G129" s="86">
        <f t="shared" ref="G129:G140" si="31">D129*E129</f>
        <v>0</v>
      </c>
      <c r="H129" s="86">
        <f t="shared" ref="H129:H140" si="32">D129*F129</f>
        <v>0</v>
      </c>
      <c r="I129" s="87">
        <f t="shared" si="30"/>
        <v>0</v>
      </c>
      <c r="J129" s="83"/>
    </row>
    <row r="130" spans="1:10" s="51" customFormat="1" x14ac:dyDescent="0.2">
      <c r="A130" s="54">
        <v>15.074999999999999</v>
      </c>
      <c r="B130" s="15" t="s">
        <v>175</v>
      </c>
      <c r="C130" s="39" t="s">
        <v>0</v>
      </c>
      <c r="D130" s="70">
        <v>20</v>
      </c>
      <c r="E130" s="76"/>
      <c r="F130" s="76"/>
      <c r="G130" s="86">
        <f t="shared" si="31"/>
        <v>0</v>
      </c>
      <c r="H130" s="86">
        <f t="shared" si="32"/>
        <v>0</v>
      </c>
      <c r="I130" s="87">
        <f>G130+H130</f>
        <v>0</v>
      </c>
      <c r="J130" s="83"/>
    </row>
    <row r="131" spans="1:10" s="51" customFormat="1" x14ac:dyDescent="0.2">
      <c r="A131" s="54">
        <v>15.076000000000001</v>
      </c>
      <c r="B131" s="15" t="s">
        <v>152</v>
      </c>
      <c r="C131" s="39" t="s">
        <v>0</v>
      </c>
      <c r="D131" s="70">
        <v>0</v>
      </c>
      <c r="E131" s="76"/>
      <c r="F131" s="76"/>
      <c r="G131" s="86">
        <f t="shared" si="31"/>
        <v>0</v>
      </c>
      <c r="H131" s="86">
        <f t="shared" si="32"/>
        <v>0</v>
      </c>
      <c r="I131" s="87">
        <f t="shared" si="30"/>
        <v>0</v>
      </c>
      <c r="J131" s="83"/>
    </row>
    <row r="132" spans="1:10" s="51" customFormat="1" ht="38.25" x14ac:dyDescent="0.2">
      <c r="A132" s="54">
        <v>15.077</v>
      </c>
      <c r="B132" s="15" t="s">
        <v>153</v>
      </c>
      <c r="C132" s="39" t="s">
        <v>0</v>
      </c>
      <c r="D132" s="70">
        <v>10</v>
      </c>
      <c r="E132" s="76"/>
      <c r="F132" s="76"/>
      <c r="G132" s="86">
        <f t="shared" si="31"/>
        <v>0</v>
      </c>
      <c r="H132" s="86">
        <f t="shared" si="32"/>
        <v>0</v>
      </c>
      <c r="I132" s="87">
        <f t="shared" si="30"/>
        <v>0</v>
      </c>
      <c r="J132" s="83"/>
    </row>
    <row r="133" spans="1:10" s="51" customFormat="1" x14ac:dyDescent="0.2">
      <c r="A133" s="54">
        <v>15.077999999999999</v>
      </c>
      <c r="B133" s="15" t="s">
        <v>29</v>
      </c>
      <c r="C133" s="39" t="s">
        <v>1</v>
      </c>
      <c r="D133" s="70">
        <v>20</v>
      </c>
      <c r="E133" s="76"/>
      <c r="F133" s="76"/>
      <c r="G133" s="86">
        <f t="shared" si="31"/>
        <v>0</v>
      </c>
      <c r="H133" s="86">
        <f t="shared" si="32"/>
        <v>0</v>
      </c>
      <c r="I133" s="87">
        <f t="shared" si="30"/>
        <v>0</v>
      </c>
      <c r="J133" s="83"/>
    </row>
    <row r="134" spans="1:10" s="51" customFormat="1" ht="25.5" x14ac:dyDescent="0.2">
      <c r="A134" s="54">
        <v>15.079000000000001</v>
      </c>
      <c r="B134" s="15" t="s">
        <v>31</v>
      </c>
      <c r="C134" s="39" t="s">
        <v>1</v>
      </c>
      <c r="D134" s="70">
        <v>20</v>
      </c>
      <c r="E134" s="76"/>
      <c r="F134" s="76"/>
      <c r="G134" s="86">
        <f t="shared" si="31"/>
        <v>0</v>
      </c>
      <c r="H134" s="86">
        <f t="shared" si="32"/>
        <v>0</v>
      </c>
      <c r="I134" s="87">
        <f t="shared" si="30"/>
        <v>0</v>
      </c>
      <c r="J134" s="83"/>
    </row>
    <row r="135" spans="1:10" s="51" customFormat="1" ht="25.5" x14ac:dyDescent="0.2">
      <c r="A135" s="54">
        <v>15.08</v>
      </c>
      <c r="B135" s="15" t="s">
        <v>109</v>
      </c>
      <c r="C135" s="39" t="s">
        <v>1</v>
      </c>
      <c r="D135" s="70">
        <v>10</v>
      </c>
      <c r="E135" s="76"/>
      <c r="F135" s="76"/>
      <c r="G135" s="86">
        <f>D135*E135</f>
        <v>0</v>
      </c>
      <c r="H135" s="86">
        <f>D135*F135</f>
        <v>0</v>
      </c>
      <c r="I135" s="87">
        <f t="shared" si="30"/>
        <v>0</v>
      </c>
      <c r="J135" s="83"/>
    </row>
    <row r="136" spans="1:10" s="51" customFormat="1" x14ac:dyDescent="0.2">
      <c r="A136" s="54">
        <v>15.081</v>
      </c>
      <c r="B136" s="15" t="s">
        <v>74</v>
      </c>
      <c r="C136" s="39" t="s">
        <v>1</v>
      </c>
      <c r="D136" s="70">
        <v>80</v>
      </c>
      <c r="E136" s="76"/>
      <c r="F136" s="76"/>
      <c r="G136" s="86">
        <f t="shared" si="31"/>
        <v>0</v>
      </c>
      <c r="H136" s="86">
        <f t="shared" si="32"/>
        <v>0</v>
      </c>
      <c r="I136" s="87">
        <f t="shared" si="30"/>
        <v>0</v>
      </c>
      <c r="J136" s="83"/>
    </row>
    <row r="137" spans="1:10" s="51" customFormat="1" x14ac:dyDescent="0.2">
      <c r="A137" s="54">
        <v>15.082000000000001</v>
      </c>
      <c r="B137" s="15" t="s">
        <v>75</v>
      </c>
      <c r="C137" s="39" t="s">
        <v>1</v>
      </c>
      <c r="D137" s="70">
        <v>95</v>
      </c>
      <c r="E137" s="76"/>
      <c r="F137" s="76"/>
      <c r="G137" s="86">
        <f t="shared" si="31"/>
        <v>0</v>
      </c>
      <c r="H137" s="86">
        <f t="shared" si="32"/>
        <v>0</v>
      </c>
      <c r="I137" s="87">
        <f t="shared" si="30"/>
        <v>0</v>
      </c>
      <c r="J137" s="83"/>
    </row>
    <row r="138" spans="1:10" s="51" customFormat="1" x14ac:dyDescent="0.2">
      <c r="A138" s="54">
        <v>15.083</v>
      </c>
      <c r="B138" s="15" t="s">
        <v>32</v>
      </c>
      <c r="C138" s="39" t="s">
        <v>0</v>
      </c>
      <c r="D138" s="70">
        <v>20</v>
      </c>
      <c r="E138" s="76"/>
      <c r="F138" s="76"/>
      <c r="G138" s="86">
        <f t="shared" si="31"/>
        <v>0</v>
      </c>
      <c r="H138" s="86">
        <f t="shared" si="32"/>
        <v>0</v>
      </c>
      <c r="I138" s="87">
        <f t="shared" si="30"/>
        <v>0</v>
      </c>
      <c r="J138" s="83"/>
    </row>
    <row r="139" spans="1:10" s="51" customFormat="1" x14ac:dyDescent="0.2">
      <c r="A139" s="54">
        <v>15.084</v>
      </c>
      <c r="B139" s="15" t="s">
        <v>33</v>
      </c>
      <c r="C139" s="39" t="s">
        <v>1</v>
      </c>
      <c r="D139" s="70">
        <v>10</v>
      </c>
      <c r="E139" s="76"/>
      <c r="F139" s="76"/>
      <c r="G139" s="86">
        <f t="shared" si="31"/>
        <v>0</v>
      </c>
      <c r="H139" s="86">
        <f t="shared" si="32"/>
        <v>0</v>
      </c>
      <c r="I139" s="87">
        <f t="shared" si="30"/>
        <v>0</v>
      </c>
      <c r="J139" s="83"/>
    </row>
    <row r="140" spans="1:10" s="51" customFormat="1" x14ac:dyDescent="0.2">
      <c r="A140" s="54">
        <v>15.085000000000001</v>
      </c>
      <c r="B140" s="15" t="s">
        <v>65</v>
      </c>
      <c r="C140" s="39" t="s">
        <v>1</v>
      </c>
      <c r="D140" s="70">
        <v>50</v>
      </c>
      <c r="E140" s="76"/>
      <c r="F140" s="76"/>
      <c r="G140" s="86">
        <f t="shared" si="31"/>
        <v>0</v>
      </c>
      <c r="H140" s="86">
        <f t="shared" si="32"/>
        <v>0</v>
      </c>
      <c r="I140" s="87">
        <f t="shared" si="30"/>
        <v>0</v>
      </c>
      <c r="J140" s="83"/>
    </row>
    <row r="141" spans="1:10" s="7" customFormat="1" ht="12.75" customHeight="1" thickBot="1" x14ac:dyDescent="0.25">
      <c r="A141" s="54"/>
      <c r="B141" s="25"/>
      <c r="C141" s="28"/>
      <c r="D141" s="43"/>
      <c r="E141" s="76"/>
      <c r="F141" s="76"/>
      <c r="G141" s="81"/>
      <c r="H141" s="81"/>
      <c r="I141" s="82"/>
      <c r="J141" s="83"/>
    </row>
    <row r="142" spans="1:10" s="7" customFormat="1" ht="15.75" thickBot="1" x14ac:dyDescent="0.25">
      <c r="A142" s="55"/>
      <c r="B142" s="31" t="str">
        <f>CONCATENATE(B125," ","CELKEM")</f>
        <v>Úložný materiál CELKEM</v>
      </c>
      <c r="C142" s="32"/>
      <c r="D142" s="44"/>
      <c r="E142" s="77"/>
      <c r="F142" s="77"/>
      <c r="G142" s="84"/>
      <c r="H142" s="84"/>
      <c r="I142" s="85"/>
      <c r="J142" s="85">
        <f>SUM(I125:I141)</f>
        <v>0</v>
      </c>
    </row>
    <row r="143" spans="1:10" s="7" customFormat="1" ht="12" customHeight="1" x14ac:dyDescent="0.2">
      <c r="A143" s="54"/>
      <c r="B143" s="26"/>
      <c r="C143" s="28"/>
      <c r="D143" s="43"/>
      <c r="E143" s="76"/>
      <c r="F143" s="76"/>
      <c r="G143" s="81"/>
      <c r="H143" s="81"/>
      <c r="I143" s="82"/>
      <c r="J143" s="82"/>
    </row>
    <row r="144" spans="1:10" s="7" customFormat="1" ht="12" customHeight="1" x14ac:dyDescent="0.2">
      <c r="A144" s="54"/>
      <c r="B144" s="26"/>
      <c r="C144" s="28"/>
      <c r="D144" s="43"/>
      <c r="E144" s="76"/>
      <c r="F144" s="76"/>
      <c r="G144" s="81"/>
      <c r="H144" s="81"/>
      <c r="I144" s="82"/>
      <c r="J144" s="82"/>
    </row>
    <row r="145" spans="1:10" s="7" customFormat="1" x14ac:dyDescent="0.2">
      <c r="A145" s="54"/>
      <c r="B145" s="99" t="s">
        <v>181</v>
      </c>
      <c r="C145" s="40"/>
      <c r="D145" s="36"/>
      <c r="E145" s="76"/>
      <c r="F145" s="76"/>
      <c r="G145" s="81"/>
      <c r="H145" s="81"/>
      <c r="I145" s="82"/>
      <c r="J145" s="83"/>
    </row>
    <row r="146" spans="1:10" s="51" customFormat="1" x14ac:dyDescent="0.2">
      <c r="A146" s="54">
        <v>15.086</v>
      </c>
      <c r="B146" s="104" t="s">
        <v>208</v>
      </c>
      <c r="C146" s="39" t="s">
        <v>1</v>
      </c>
      <c r="D146" s="70">
        <v>9</v>
      </c>
      <c r="E146" s="76"/>
      <c r="F146" s="76"/>
      <c r="G146" s="86">
        <f t="shared" ref="G146:G149" si="33">D146*E146</f>
        <v>0</v>
      </c>
      <c r="H146" s="86">
        <f t="shared" ref="H146:H149" si="34">D146*F146</f>
        <v>0</v>
      </c>
      <c r="I146" s="87">
        <f t="shared" ref="I146:I149" si="35">G146+H146</f>
        <v>0</v>
      </c>
      <c r="J146" s="83"/>
    </row>
    <row r="147" spans="1:10" s="51" customFormat="1" ht="25.5" x14ac:dyDescent="0.2">
      <c r="A147" s="54">
        <v>15.087</v>
      </c>
      <c r="B147" s="104" t="s">
        <v>209</v>
      </c>
      <c r="C147" s="39" t="s">
        <v>1</v>
      </c>
      <c r="D147" s="70">
        <v>0</v>
      </c>
      <c r="E147" s="76"/>
      <c r="F147" s="76"/>
      <c r="G147" s="86">
        <f t="shared" si="33"/>
        <v>0</v>
      </c>
      <c r="H147" s="86">
        <f t="shared" si="34"/>
        <v>0</v>
      </c>
      <c r="I147" s="87">
        <f t="shared" si="35"/>
        <v>0</v>
      </c>
      <c r="J147" s="83"/>
    </row>
    <row r="148" spans="1:10" s="51" customFormat="1" ht="25.5" x14ac:dyDescent="0.2">
      <c r="A148" s="54">
        <v>15.087999999999999</v>
      </c>
      <c r="B148" s="104" t="s">
        <v>210</v>
      </c>
      <c r="C148" s="39" t="s">
        <v>1</v>
      </c>
      <c r="D148" s="70">
        <v>8</v>
      </c>
      <c r="E148" s="76"/>
      <c r="F148" s="76"/>
      <c r="G148" s="86">
        <f t="shared" si="33"/>
        <v>0</v>
      </c>
      <c r="H148" s="86">
        <f t="shared" si="34"/>
        <v>0</v>
      </c>
      <c r="I148" s="87">
        <f t="shared" si="35"/>
        <v>0</v>
      </c>
      <c r="J148" s="83"/>
    </row>
    <row r="149" spans="1:10" s="51" customFormat="1" ht="25.5" x14ac:dyDescent="0.2">
      <c r="A149" s="54">
        <v>15.089</v>
      </c>
      <c r="B149" s="104" t="s">
        <v>211</v>
      </c>
      <c r="C149" s="39" t="s">
        <v>1</v>
      </c>
      <c r="D149" s="70">
        <v>5</v>
      </c>
      <c r="E149" s="76"/>
      <c r="F149" s="76"/>
      <c r="G149" s="86">
        <f t="shared" si="33"/>
        <v>0</v>
      </c>
      <c r="H149" s="86">
        <f t="shared" si="34"/>
        <v>0</v>
      </c>
      <c r="I149" s="87">
        <f t="shared" si="35"/>
        <v>0</v>
      </c>
      <c r="J149" s="83"/>
    </row>
    <row r="150" spans="1:10" s="7" customFormat="1" ht="12.75" customHeight="1" thickBot="1" x14ac:dyDescent="0.25">
      <c r="A150" s="54"/>
      <c r="B150" s="25"/>
      <c r="C150" s="28"/>
      <c r="D150" s="43"/>
      <c r="E150" s="76"/>
      <c r="F150" s="76"/>
      <c r="G150" s="81"/>
      <c r="H150" s="81"/>
      <c r="I150" s="82"/>
      <c r="J150" s="83"/>
    </row>
    <row r="151" spans="1:10" s="7" customFormat="1" ht="15.75" thickBot="1" x14ac:dyDescent="0.25">
      <c r="A151" s="55"/>
      <c r="B151" s="31" t="str">
        <f>CONCATENATE(B145," ","CELKEM")</f>
        <v>Nouzové osvětlení CELKEM</v>
      </c>
      <c r="C151" s="32"/>
      <c r="D151" s="44"/>
      <c r="E151" s="77"/>
      <c r="F151" s="77"/>
      <c r="G151" s="84"/>
      <c r="H151" s="84"/>
      <c r="I151" s="85"/>
      <c r="J151" s="85">
        <f>SUM(I145:I150)</f>
        <v>0</v>
      </c>
    </row>
    <row r="152" spans="1:10" s="7" customFormat="1" ht="12" customHeight="1" x14ac:dyDescent="0.2">
      <c r="A152" s="54"/>
      <c r="B152" s="26"/>
      <c r="C152" s="28"/>
      <c r="D152" s="43"/>
      <c r="E152" s="76"/>
      <c r="F152" s="76"/>
      <c r="G152" s="81"/>
      <c r="H152" s="81"/>
      <c r="I152" s="82"/>
      <c r="J152" s="82"/>
    </row>
    <row r="153" spans="1:10" s="7" customFormat="1" x14ac:dyDescent="0.2">
      <c r="A153" s="54"/>
      <c r="B153" s="26" t="s">
        <v>13</v>
      </c>
      <c r="C153" s="28"/>
      <c r="D153" s="43"/>
      <c r="E153" s="76"/>
      <c r="F153" s="76"/>
      <c r="G153" s="81"/>
      <c r="H153" s="81"/>
      <c r="I153" s="82"/>
      <c r="J153" s="82"/>
    </row>
    <row r="154" spans="1:10" s="7" customFormat="1" ht="25.5" x14ac:dyDescent="0.2">
      <c r="A154" s="54"/>
      <c r="B154" s="30" t="s">
        <v>12</v>
      </c>
      <c r="C154" s="28"/>
      <c r="D154" s="43"/>
      <c r="E154" s="76"/>
      <c r="F154" s="76"/>
      <c r="G154" s="81"/>
      <c r="H154" s="81"/>
      <c r="I154" s="82"/>
      <c r="J154" s="82"/>
    </row>
    <row r="155" spans="1:10" s="51" customFormat="1" x14ac:dyDescent="0.2">
      <c r="A155" s="54">
        <v>15.09</v>
      </c>
      <c r="B155" s="14" t="s">
        <v>206</v>
      </c>
      <c r="C155" s="38" t="s">
        <v>1</v>
      </c>
      <c r="D155" s="36">
        <v>6</v>
      </c>
      <c r="E155" s="76"/>
      <c r="F155" s="76"/>
      <c r="G155" s="86">
        <f>D155*E155</f>
        <v>0</v>
      </c>
      <c r="H155" s="86">
        <f>D155*F155</f>
        <v>0</v>
      </c>
      <c r="I155" s="87">
        <f>G155+H155</f>
        <v>0</v>
      </c>
      <c r="J155" s="87"/>
    </row>
    <row r="156" spans="1:10" s="51" customFormat="1" x14ac:dyDescent="0.2">
      <c r="A156" s="54">
        <v>15.090999999999999</v>
      </c>
      <c r="B156" s="14" t="s">
        <v>207</v>
      </c>
      <c r="C156" s="38" t="s">
        <v>1</v>
      </c>
      <c r="D156" s="36">
        <v>0</v>
      </c>
      <c r="E156" s="76"/>
      <c r="F156" s="76"/>
      <c r="G156" s="86">
        <f>D156*E156</f>
        <v>0</v>
      </c>
      <c r="H156" s="86">
        <f>D156*F156</f>
        <v>0</v>
      </c>
      <c r="I156" s="87">
        <f>G156+H156</f>
        <v>0</v>
      </c>
      <c r="J156" s="87"/>
    </row>
    <row r="157" spans="1:10" s="7" customFormat="1" x14ac:dyDescent="0.2">
      <c r="A157" s="54"/>
      <c r="B157" s="14"/>
      <c r="C157" s="38"/>
      <c r="D157" s="36"/>
      <c r="E157" s="76"/>
      <c r="F157" s="76"/>
      <c r="G157" s="81"/>
      <c r="H157" s="81"/>
      <c r="I157" s="82"/>
      <c r="J157" s="82"/>
    </row>
    <row r="158" spans="1:10" s="51" customFormat="1" x14ac:dyDescent="0.2">
      <c r="A158" s="54">
        <v>15.092000000000001</v>
      </c>
      <c r="B158" s="14" t="s">
        <v>171</v>
      </c>
      <c r="C158" s="38" t="s">
        <v>1</v>
      </c>
      <c r="D158" s="36">
        <v>6</v>
      </c>
      <c r="E158" s="76"/>
      <c r="F158" s="76"/>
      <c r="G158" s="86">
        <f t="shared" ref="G158:G169" si="36">D158*E158</f>
        <v>0</v>
      </c>
      <c r="H158" s="86">
        <f t="shared" ref="H158:H169" si="37">D158*F158</f>
        <v>0</v>
      </c>
      <c r="I158" s="87">
        <f t="shared" ref="I158:I169" si="38">G158+H158</f>
        <v>0</v>
      </c>
      <c r="J158" s="87"/>
    </row>
    <row r="159" spans="1:10" s="51" customFormat="1" x14ac:dyDescent="0.2">
      <c r="A159" s="54">
        <v>15.093</v>
      </c>
      <c r="B159" s="14" t="s">
        <v>300</v>
      </c>
      <c r="C159" s="38" t="s">
        <v>1</v>
      </c>
      <c r="D159" s="36">
        <v>10</v>
      </c>
      <c r="E159" s="76"/>
      <c r="F159" s="76"/>
      <c r="G159" s="86">
        <f t="shared" si="36"/>
        <v>0</v>
      </c>
      <c r="H159" s="86">
        <f t="shared" si="37"/>
        <v>0</v>
      </c>
      <c r="I159" s="87">
        <f t="shared" si="38"/>
        <v>0</v>
      </c>
      <c r="J159" s="87"/>
    </row>
    <row r="160" spans="1:10" s="51" customFormat="1" ht="25.5" x14ac:dyDescent="0.2">
      <c r="A160" s="54">
        <v>15.093999999999999</v>
      </c>
      <c r="B160" s="14" t="s">
        <v>270</v>
      </c>
      <c r="C160" s="38" t="s">
        <v>1</v>
      </c>
      <c r="D160" s="36">
        <v>46</v>
      </c>
      <c r="E160" s="76"/>
      <c r="F160" s="76"/>
      <c r="G160" s="86">
        <f t="shared" si="36"/>
        <v>0</v>
      </c>
      <c r="H160" s="86">
        <f t="shared" si="37"/>
        <v>0</v>
      </c>
      <c r="I160" s="87">
        <f t="shared" si="38"/>
        <v>0</v>
      </c>
      <c r="J160" s="87"/>
    </row>
    <row r="161" spans="1:10" s="51" customFormat="1" ht="25.5" x14ac:dyDescent="0.2">
      <c r="A161" s="54">
        <v>15.095000000000001</v>
      </c>
      <c r="B161" s="14" t="s">
        <v>271</v>
      </c>
      <c r="C161" s="38" t="s">
        <v>1</v>
      </c>
      <c r="D161" s="36">
        <v>35</v>
      </c>
      <c r="E161" s="76"/>
      <c r="F161" s="76"/>
      <c r="G161" s="86">
        <f t="shared" si="36"/>
        <v>0</v>
      </c>
      <c r="H161" s="86">
        <f t="shared" si="37"/>
        <v>0</v>
      </c>
      <c r="I161" s="87">
        <f t="shared" si="38"/>
        <v>0</v>
      </c>
      <c r="J161" s="87"/>
    </row>
    <row r="162" spans="1:10" s="51" customFormat="1" x14ac:dyDescent="0.2">
      <c r="A162" s="54">
        <v>15.096</v>
      </c>
      <c r="B162" s="14" t="s">
        <v>174</v>
      </c>
      <c r="C162" s="38" t="s">
        <v>1</v>
      </c>
      <c r="D162" s="36">
        <v>0</v>
      </c>
      <c r="E162" s="76"/>
      <c r="F162" s="76"/>
      <c r="G162" s="86">
        <f t="shared" si="36"/>
        <v>0</v>
      </c>
      <c r="H162" s="86">
        <f t="shared" si="37"/>
        <v>0</v>
      </c>
      <c r="I162" s="87">
        <f t="shared" si="38"/>
        <v>0</v>
      </c>
      <c r="J162" s="87"/>
    </row>
    <row r="163" spans="1:10" s="51" customFormat="1" ht="25.5" x14ac:dyDescent="0.2">
      <c r="A163" s="54">
        <v>15.097</v>
      </c>
      <c r="B163" s="14" t="s">
        <v>268</v>
      </c>
      <c r="C163" s="38" t="s">
        <v>1</v>
      </c>
      <c r="D163" s="36">
        <v>6</v>
      </c>
      <c r="E163" s="76"/>
      <c r="F163" s="76"/>
      <c r="G163" s="86">
        <f t="shared" si="36"/>
        <v>0</v>
      </c>
      <c r="H163" s="86">
        <f t="shared" si="37"/>
        <v>0</v>
      </c>
      <c r="I163" s="87">
        <f t="shared" si="38"/>
        <v>0</v>
      </c>
      <c r="J163" s="87"/>
    </row>
    <row r="164" spans="1:10" s="51" customFormat="1" ht="25.5" x14ac:dyDescent="0.2">
      <c r="A164" s="54">
        <v>15.098000000000001</v>
      </c>
      <c r="B164" s="14" t="s">
        <v>269</v>
      </c>
      <c r="C164" s="38" t="s">
        <v>1</v>
      </c>
      <c r="D164" s="36">
        <v>6</v>
      </c>
      <c r="E164" s="76"/>
      <c r="F164" s="76"/>
      <c r="G164" s="86">
        <f t="shared" si="36"/>
        <v>0</v>
      </c>
      <c r="H164" s="86">
        <f t="shared" si="37"/>
        <v>0</v>
      </c>
      <c r="I164" s="87">
        <f t="shared" si="38"/>
        <v>0</v>
      </c>
      <c r="J164" s="87"/>
    </row>
    <row r="165" spans="1:10" s="51" customFormat="1" x14ac:dyDescent="0.2">
      <c r="A165" s="54">
        <v>15.099</v>
      </c>
      <c r="B165" s="14" t="s">
        <v>204</v>
      </c>
      <c r="C165" s="38" t="s">
        <v>1</v>
      </c>
      <c r="D165" s="36">
        <v>2</v>
      </c>
      <c r="E165" s="76"/>
      <c r="F165" s="76"/>
      <c r="G165" s="86">
        <f t="shared" si="36"/>
        <v>0</v>
      </c>
      <c r="H165" s="86">
        <f t="shared" si="37"/>
        <v>0</v>
      </c>
      <c r="I165" s="87">
        <f t="shared" si="38"/>
        <v>0</v>
      </c>
      <c r="J165" s="87"/>
    </row>
    <row r="166" spans="1:10" s="51" customFormat="1" ht="25.5" x14ac:dyDescent="0.2">
      <c r="A166" s="54">
        <v>15.1</v>
      </c>
      <c r="B166" s="14" t="s">
        <v>272</v>
      </c>
      <c r="C166" s="38" t="s">
        <v>1</v>
      </c>
      <c r="D166" s="36">
        <v>10</v>
      </c>
      <c r="E166" s="76"/>
      <c r="F166" s="76"/>
      <c r="G166" s="86">
        <f t="shared" si="36"/>
        <v>0</v>
      </c>
      <c r="H166" s="86">
        <f t="shared" si="37"/>
        <v>0</v>
      </c>
      <c r="I166" s="87">
        <f t="shared" si="38"/>
        <v>0</v>
      </c>
      <c r="J166" s="87"/>
    </row>
    <row r="167" spans="1:10" s="51" customFormat="1" ht="25.5" x14ac:dyDescent="0.2">
      <c r="A167" s="54">
        <v>15.101000000000001</v>
      </c>
      <c r="B167" s="14" t="s">
        <v>182</v>
      </c>
      <c r="C167" s="38" t="s">
        <v>1</v>
      </c>
      <c r="D167" s="36">
        <v>0</v>
      </c>
      <c r="E167" s="76"/>
      <c r="F167" s="76"/>
      <c r="G167" s="86">
        <f t="shared" si="36"/>
        <v>0</v>
      </c>
      <c r="H167" s="86">
        <f t="shared" si="37"/>
        <v>0</v>
      </c>
      <c r="I167" s="87">
        <f t="shared" si="38"/>
        <v>0</v>
      </c>
      <c r="J167" s="87"/>
    </row>
    <row r="168" spans="1:10" s="51" customFormat="1" ht="25.5" x14ac:dyDescent="0.2">
      <c r="A168" s="54">
        <v>15.102</v>
      </c>
      <c r="B168" s="14" t="s">
        <v>234</v>
      </c>
      <c r="C168" s="38" t="s">
        <v>1</v>
      </c>
      <c r="D168" s="36">
        <v>0</v>
      </c>
      <c r="E168" s="76"/>
      <c r="F168" s="76"/>
      <c r="G168" s="86">
        <f t="shared" si="36"/>
        <v>0</v>
      </c>
      <c r="H168" s="86">
        <f t="shared" si="37"/>
        <v>0</v>
      </c>
      <c r="I168" s="87">
        <f t="shared" si="38"/>
        <v>0</v>
      </c>
      <c r="J168" s="87"/>
    </row>
    <row r="169" spans="1:10" s="51" customFormat="1" ht="25.5" x14ac:dyDescent="0.2">
      <c r="A169" s="54">
        <v>15.103</v>
      </c>
      <c r="B169" s="14" t="s">
        <v>183</v>
      </c>
      <c r="C169" s="38" t="s">
        <v>1</v>
      </c>
      <c r="D169" s="36">
        <v>11</v>
      </c>
      <c r="E169" s="76"/>
      <c r="F169" s="76"/>
      <c r="G169" s="86">
        <f t="shared" si="36"/>
        <v>0</v>
      </c>
      <c r="H169" s="86">
        <f t="shared" si="37"/>
        <v>0</v>
      </c>
      <c r="I169" s="87">
        <f t="shared" si="38"/>
        <v>0</v>
      </c>
      <c r="J169" s="87"/>
    </row>
    <row r="170" spans="1:10" s="51" customFormat="1" ht="26.25" thickBot="1" x14ac:dyDescent="0.25">
      <c r="A170" s="54">
        <v>15.103999999999999</v>
      </c>
      <c r="B170" s="14" t="s">
        <v>325</v>
      </c>
      <c r="C170" s="38" t="s">
        <v>1</v>
      </c>
      <c r="D170" s="36">
        <v>5</v>
      </c>
      <c r="E170" s="76"/>
      <c r="F170" s="76"/>
      <c r="G170" s="86">
        <f t="shared" ref="G170" si="39">D170*E170</f>
        <v>0</v>
      </c>
      <c r="H170" s="86">
        <f t="shared" ref="H170" si="40">D170*F170</f>
        <v>0</v>
      </c>
      <c r="I170" s="87">
        <f t="shared" ref="I170" si="41">G170+H170</f>
        <v>0</v>
      </c>
      <c r="J170" s="87"/>
    </row>
    <row r="171" spans="1:10" s="7" customFormat="1" ht="15.75" thickBot="1" x14ac:dyDescent="0.25">
      <c r="A171" s="55"/>
      <c r="B171" s="31" t="str">
        <f>CONCATENATE(B153," ","CELKEM")</f>
        <v>Svítidla CELKEM</v>
      </c>
      <c r="C171" s="32"/>
      <c r="D171" s="44"/>
      <c r="E171" s="77"/>
      <c r="F171" s="77"/>
      <c r="G171" s="84"/>
      <c r="H171" s="84"/>
      <c r="I171" s="85"/>
      <c r="J171" s="85">
        <f>SUM(I153:I170)</f>
        <v>0</v>
      </c>
    </row>
    <row r="172" spans="1:10" s="7" customFormat="1" ht="13.5" thickBot="1" x14ac:dyDescent="0.25">
      <c r="A172" s="54"/>
      <c r="B172" s="14"/>
      <c r="C172" s="38"/>
      <c r="D172" s="36"/>
      <c r="E172" s="76"/>
      <c r="F172" s="76"/>
      <c r="G172" s="81"/>
      <c r="H172" s="81"/>
      <c r="I172" s="82"/>
      <c r="J172" s="82"/>
    </row>
    <row r="173" spans="1:10" s="7" customFormat="1" ht="15.75" thickBot="1" x14ac:dyDescent="0.25">
      <c r="A173" s="55"/>
      <c r="B173" s="31" t="s">
        <v>218</v>
      </c>
      <c r="C173" s="32"/>
      <c r="D173" s="44"/>
      <c r="E173" s="77"/>
      <c r="F173" s="77"/>
      <c r="G173" s="84"/>
      <c r="H173" s="84"/>
      <c r="I173" s="85"/>
      <c r="J173" s="85"/>
    </row>
    <row r="174" spans="1:10" s="51" customFormat="1" x14ac:dyDescent="0.2">
      <c r="A174" s="54">
        <v>15.105</v>
      </c>
      <c r="B174" s="14" t="s">
        <v>219</v>
      </c>
      <c r="C174" s="38" t="s">
        <v>1</v>
      </c>
      <c r="D174" s="36">
        <v>35</v>
      </c>
      <c r="E174" s="76"/>
      <c r="F174" s="76"/>
      <c r="G174" s="86">
        <f t="shared" ref="G174:G175" si="42">D174*E174</f>
        <v>0</v>
      </c>
      <c r="H174" s="86">
        <f t="shared" ref="H174:H175" si="43">D174*F174</f>
        <v>0</v>
      </c>
      <c r="I174" s="87">
        <f t="shared" ref="I174:I175" si="44">G174+H174</f>
        <v>0</v>
      </c>
      <c r="J174" s="87"/>
    </row>
    <row r="175" spans="1:10" s="51" customFormat="1" x14ac:dyDescent="0.2">
      <c r="A175" s="54">
        <v>15.106</v>
      </c>
      <c r="B175" s="14" t="s">
        <v>220</v>
      </c>
      <c r="C175" s="38" t="s">
        <v>1</v>
      </c>
      <c r="D175" s="36">
        <v>10</v>
      </c>
      <c r="E175" s="76"/>
      <c r="F175" s="76"/>
      <c r="G175" s="86">
        <f t="shared" si="42"/>
        <v>0</v>
      </c>
      <c r="H175" s="86">
        <f t="shared" si="43"/>
        <v>0</v>
      </c>
      <c r="I175" s="87">
        <f t="shared" si="44"/>
        <v>0</v>
      </c>
      <c r="J175" s="87"/>
    </row>
    <row r="176" spans="1:10" s="7" customFormat="1" ht="13.5" thickBot="1" x14ac:dyDescent="0.25">
      <c r="A176" s="54"/>
      <c r="B176" s="14"/>
      <c r="C176" s="38"/>
      <c r="D176" s="36"/>
      <c r="E176" s="76"/>
      <c r="F176" s="76"/>
      <c r="G176" s="81"/>
      <c r="H176" s="81"/>
      <c r="I176" s="82"/>
      <c r="J176" s="82"/>
    </row>
    <row r="177" spans="1:10" s="7" customFormat="1" ht="15.75" thickBot="1" x14ac:dyDescent="0.25">
      <c r="A177" s="55"/>
      <c r="B177" s="31" t="str">
        <f>CONCATENATE(B173," ","CELKEM")</f>
        <v>Zapojení spotřebičů CELKEM</v>
      </c>
      <c r="C177" s="32"/>
      <c r="D177" s="44"/>
      <c r="E177" s="77"/>
      <c r="F177" s="77"/>
      <c r="G177" s="84"/>
      <c r="H177" s="84"/>
      <c r="I177" s="85"/>
      <c r="J177" s="85">
        <f>SUM(I174:I176)</f>
        <v>0</v>
      </c>
    </row>
    <row r="178" spans="1:10" s="7" customFormat="1" x14ac:dyDescent="0.2">
      <c r="A178" s="54"/>
      <c r="B178" s="26"/>
      <c r="C178" s="28"/>
      <c r="D178" s="43"/>
      <c r="E178" s="76"/>
      <c r="F178" s="76"/>
      <c r="G178" s="81"/>
      <c r="H178" s="81"/>
      <c r="I178" s="82"/>
      <c r="J178" s="82"/>
    </row>
    <row r="179" spans="1:10" s="7" customFormat="1" ht="15" x14ac:dyDescent="0.2">
      <c r="A179" s="54"/>
      <c r="B179" s="25"/>
      <c r="C179" s="28"/>
      <c r="D179" s="43"/>
      <c r="E179" s="76"/>
      <c r="F179" s="76"/>
      <c r="G179" s="81"/>
      <c r="H179" s="81"/>
      <c r="I179" s="82"/>
      <c r="J179" s="82"/>
    </row>
    <row r="180" spans="1:10" s="7" customFormat="1" x14ac:dyDescent="0.2">
      <c r="A180" s="54"/>
      <c r="B180" s="22" t="s">
        <v>36</v>
      </c>
      <c r="C180" s="37"/>
      <c r="D180" s="36"/>
      <c r="E180" s="76"/>
      <c r="F180" s="76"/>
      <c r="G180" s="81"/>
      <c r="H180" s="81"/>
      <c r="I180" s="82"/>
      <c r="J180" s="82"/>
    </row>
    <row r="181" spans="1:10" s="51" customFormat="1" x14ac:dyDescent="0.2">
      <c r="A181" s="54">
        <v>15.106999999999999</v>
      </c>
      <c r="B181" s="14" t="s">
        <v>35</v>
      </c>
      <c r="C181" s="37" t="s">
        <v>6</v>
      </c>
      <c r="D181" s="36">
        <v>4</v>
      </c>
      <c r="E181" s="76"/>
      <c r="F181" s="76"/>
      <c r="G181" s="86">
        <f t="shared" ref="G181:G187" si="45">D181*E181</f>
        <v>0</v>
      </c>
      <c r="H181" s="86">
        <f t="shared" ref="H181:H187" si="46">D181*F181</f>
        <v>0</v>
      </c>
      <c r="I181" s="87">
        <f t="shared" ref="I181:I187" si="47">G181+H181</f>
        <v>0</v>
      </c>
      <c r="J181" s="87"/>
    </row>
    <row r="182" spans="1:10" s="51" customFormat="1" x14ac:dyDescent="0.2">
      <c r="A182" s="54">
        <v>15.108000000000001</v>
      </c>
      <c r="B182" s="14" t="s">
        <v>91</v>
      </c>
      <c r="C182" s="37" t="s">
        <v>6</v>
      </c>
      <c r="D182" s="36">
        <v>8</v>
      </c>
      <c r="E182" s="76"/>
      <c r="F182" s="76"/>
      <c r="G182" s="86">
        <f t="shared" si="45"/>
        <v>0</v>
      </c>
      <c r="H182" s="86">
        <f t="shared" si="46"/>
        <v>0</v>
      </c>
      <c r="I182" s="87">
        <f t="shared" si="47"/>
        <v>0</v>
      </c>
      <c r="J182" s="87"/>
    </row>
    <row r="183" spans="1:10" s="51" customFormat="1" x14ac:dyDescent="0.2">
      <c r="A183" s="54">
        <v>15.109</v>
      </c>
      <c r="B183" s="14" t="s">
        <v>37</v>
      </c>
      <c r="C183" s="37" t="s">
        <v>6</v>
      </c>
      <c r="D183" s="36">
        <v>8</v>
      </c>
      <c r="E183" s="76"/>
      <c r="F183" s="76"/>
      <c r="G183" s="86">
        <f t="shared" si="45"/>
        <v>0</v>
      </c>
      <c r="H183" s="86">
        <f t="shared" si="46"/>
        <v>0</v>
      </c>
      <c r="I183" s="87">
        <f t="shared" si="47"/>
        <v>0</v>
      </c>
      <c r="J183" s="87"/>
    </row>
    <row r="184" spans="1:10" s="51" customFormat="1" x14ac:dyDescent="0.2">
      <c r="A184" s="54">
        <v>15.11</v>
      </c>
      <c r="B184" s="14" t="s">
        <v>107</v>
      </c>
      <c r="C184" s="37" t="s">
        <v>108</v>
      </c>
      <c r="D184" s="36">
        <v>0</v>
      </c>
      <c r="E184" s="76"/>
      <c r="F184" s="76"/>
      <c r="G184" s="86">
        <f t="shared" si="45"/>
        <v>0</v>
      </c>
      <c r="H184" s="86">
        <f t="shared" si="46"/>
        <v>0</v>
      </c>
      <c r="I184" s="87">
        <f t="shared" si="47"/>
        <v>0</v>
      </c>
      <c r="J184" s="87"/>
    </row>
    <row r="185" spans="1:10" s="51" customFormat="1" x14ac:dyDescent="0.2">
      <c r="A185" s="54">
        <v>15.111000000000001</v>
      </c>
      <c r="B185" s="14" t="s">
        <v>34</v>
      </c>
      <c r="C185" s="37" t="s">
        <v>6</v>
      </c>
      <c r="D185" s="36">
        <v>6</v>
      </c>
      <c r="E185" s="76"/>
      <c r="F185" s="76"/>
      <c r="G185" s="86">
        <f t="shared" si="45"/>
        <v>0</v>
      </c>
      <c r="H185" s="86">
        <f t="shared" si="46"/>
        <v>0</v>
      </c>
      <c r="I185" s="87">
        <f t="shared" si="47"/>
        <v>0</v>
      </c>
      <c r="J185" s="87"/>
    </row>
    <row r="186" spans="1:10" s="51" customFormat="1" x14ac:dyDescent="0.2">
      <c r="A186" s="54">
        <v>15.112</v>
      </c>
      <c r="B186" s="14" t="s">
        <v>39</v>
      </c>
      <c r="C186" s="37" t="s">
        <v>6</v>
      </c>
      <c r="D186" s="36">
        <v>6</v>
      </c>
      <c r="E186" s="76"/>
      <c r="F186" s="76"/>
      <c r="G186" s="86">
        <f t="shared" si="45"/>
        <v>0</v>
      </c>
      <c r="H186" s="86">
        <f t="shared" si="46"/>
        <v>0</v>
      </c>
      <c r="I186" s="87">
        <f t="shared" si="47"/>
        <v>0</v>
      </c>
      <c r="J186" s="87"/>
    </row>
    <row r="187" spans="1:10" s="51" customFormat="1" x14ac:dyDescent="0.2">
      <c r="A187" s="54">
        <v>15.113</v>
      </c>
      <c r="B187" s="14" t="s">
        <v>104</v>
      </c>
      <c r="C187" s="37" t="s">
        <v>6</v>
      </c>
      <c r="D187" s="36">
        <v>2</v>
      </c>
      <c r="E187" s="76"/>
      <c r="F187" s="76"/>
      <c r="G187" s="86">
        <f t="shared" si="45"/>
        <v>0</v>
      </c>
      <c r="H187" s="86">
        <f t="shared" si="46"/>
        <v>0</v>
      </c>
      <c r="I187" s="87">
        <f t="shared" si="47"/>
        <v>0</v>
      </c>
      <c r="J187" s="87"/>
    </row>
    <row r="188" spans="1:10" s="7" customFormat="1" ht="13.5" thickBot="1" x14ac:dyDescent="0.25">
      <c r="A188" s="54"/>
      <c r="B188" s="14"/>
      <c r="C188" s="37"/>
      <c r="D188" s="36"/>
      <c r="E188" s="76"/>
      <c r="F188" s="76"/>
      <c r="G188" s="81"/>
      <c r="H188" s="81"/>
      <c r="I188" s="82"/>
      <c r="J188" s="82"/>
    </row>
    <row r="189" spans="1:10" s="7" customFormat="1" ht="15.75" thickBot="1" x14ac:dyDescent="0.25">
      <c r="A189" s="55"/>
      <c r="B189" s="31" t="str">
        <f>CONCATENATE(B180," ","CELKEM")</f>
        <v>Hodinové zúčtovací sazby CELKEM</v>
      </c>
      <c r="C189" s="32"/>
      <c r="D189" s="44"/>
      <c r="E189" s="77"/>
      <c r="F189" s="77"/>
      <c r="G189" s="84"/>
      <c r="H189" s="84"/>
      <c r="I189" s="85"/>
      <c r="J189" s="85">
        <f>SUM(I180:I188)</f>
        <v>0</v>
      </c>
    </row>
    <row r="190" spans="1:10" s="6" customFormat="1" ht="13.5" thickBot="1" x14ac:dyDescent="0.25">
      <c r="A190" s="56"/>
      <c r="B190" s="20"/>
      <c r="C190" s="12"/>
      <c r="D190" s="45"/>
      <c r="E190" s="79"/>
      <c r="F190" s="79"/>
      <c r="G190" s="88"/>
      <c r="H190" s="88"/>
      <c r="I190" s="89"/>
      <c r="J190" s="90"/>
    </row>
    <row r="191" spans="1:10" s="6" customFormat="1" ht="15.75" thickBot="1" x14ac:dyDescent="0.25">
      <c r="A191" s="55"/>
      <c r="B191" s="31" t="s">
        <v>11</v>
      </c>
      <c r="C191" s="32"/>
      <c r="D191" s="44"/>
      <c r="E191" s="77"/>
      <c r="F191" s="77"/>
      <c r="G191" s="84"/>
      <c r="H191" s="84"/>
      <c r="I191" s="85">
        <f>SUM(J4:J189)</f>
        <v>0</v>
      </c>
      <c r="J191" s="85"/>
    </row>
    <row r="192" spans="1:10" s="6" customFormat="1" x14ac:dyDescent="0.2">
      <c r="A192" s="57"/>
      <c r="B192" s="21" t="s">
        <v>309</v>
      </c>
      <c r="C192" s="13"/>
      <c r="D192" s="46"/>
      <c r="E192" s="80"/>
      <c r="F192" s="80"/>
      <c r="G192" s="91"/>
      <c r="H192" s="91"/>
      <c r="I192" s="92"/>
      <c r="J192" s="93"/>
    </row>
  </sheetData>
  <autoFilter ref="A2:J192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82"/>
  <sheetViews>
    <sheetView workbookViewId="0"/>
  </sheetViews>
  <sheetFormatPr defaultColWidth="35.5703125" defaultRowHeight="12.75" x14ac:dyDescent="0.2"/>
  <cols>
    <col min="1" max="1" width="8" style="143" customWidth="1"/>
    <col min="2" max="2" width="63.5703125" style="105" customWidth="1"/>
    <col min="3" max="3" width="9.7109375" style="144" customWidth="1"/>
    <col min="4" max="4" width="9.7109375" style="145" customWidth="1"/>
    <col min="5" max="5" width="12.42578125" style="146" bestFit="1" customWidth="1"/>
    <col min="6" max="6" width="9.7109375" style="146" customWidth="1"/>
    <col min="7" max="8" width="13.28515625" style="69" customWidth="1"/>
    <col min="9" max="10" width="15.5703125" style="69" bestFit="1" customWidth="1"/>
    <col min="11" max="11" width="17.7109375" style="69" customWidth="1"/>
    <col min="12" max="16384" width="35.5703125" style="69"/>
  </cols>
  <sheetData>
    <row r="1" spans="1:10" ht="27" customHeight="1" x14ac:dyDescent="0.2">
      <c r="A1" s="138"/>
      <c r="B1" s="103"/>
      <c r="C1" s="139"/>
      <c r="D1" s="140"/>
      <c r="E1" s="179" t="s">
        <v>43</v>
      </c>
      <c r="F1" s="179"/>
      <c r="G1" s="180" t="s">
        <v>44</v>
      </c>
      <c r="H1" s="181"/>
      <c r="I1" s="141" t="s">
        <v>45</v>
      </c>
      <c r="J1" s="141" t="s">
        <v>46</v>
      </c>
    </row>
    <row r="2" spans="1:10" s="142" customFormat="1" ht="24" x14ac:dyDescent="0.2">
      <c r="A2" s="138"/>
      <c r="B2" s="103" t="s">
        <v>2</v>
      </c>
      <c r="C2" s="139" t="s">
        <v>3</v>
      </c>
      <c r="D2" s="140" t="s">
        <v>42</v>
      </c>
      <c r="E2" s="141" t="s">
        <v>47</v>
      </c>
      <c r="F2" s="141" t="s">
        <v>48</v>
      </c>
      <c r="G2" s="141" t="s">
        <v>47</v>
      </c>
      <c r="H2" s="141" t="s">
        <v>48</v>
      </c>
      <c r="I2" s="141" t="s">
        <v>4</v>
      </c>
      <c r="J2" s="141" t="s">
        <v>4</v>
      </c>
    </row>
    <row r="3" spans="1:10" s="6" customFormat="1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294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296</v>
      </c>
      <c r="C12" s="3"/>
      <c r="D12" s="41"/>
      <c r="E12" s="76"/>
      <c r="F12" s="76"/>
      <c r="G12" s="8"/>
      <c r="H12" s="8"/>
      <c r="I12" s="9"/>
      <c r="J12" s="4"/>
    </row>
    <row r="13" spans="1:10" s="51" customFormat="1" ht="38.25" x14ac:dyDescent="0.2">
      <c r="A13" s="54">
        <v>16.001000000000001</v>
      </c>
      <c r="B13" s="19" t="s">
        <v>236</v>
      </c>
      <c r="C13" s="37" t="s">
        <v>108</v>
      </c>
      <c r="D13" s="36">
        <v>1</v>
      </c>
      <c r="E13" s="76"/>
      <c r="F13" s="76"/>
      <c r="G13" s="86">
        <f t="shared" ref="G13:G22" si="0">D13*E13</f>
        <v>0</v>
      </c>
      <c r="H13" s="86">
        <f t="shared" ref="H13:H22" si="1">D13*F13</f>
        <v>0</v>
      </c>
      <c r="I13" s="87">
        <f t="shared" ref="I13:I22" si="2">G13+H13</f>
        <v>0</v>
      </c>
      <c r="J13" s="83"/>
    </row>
    <row r="14" spans="1:10" s="51" customFormat="1" x14ac:dyDescent="0.2">
      <c r="A14" s="54">
        <v>16.002000000000002</v>
      </c>
      <c r="B14" s="18" t="s">
        <v>255</v>
      </c>
      <c r="C14" s="37" t="s">
        <v>1</v>
      </c>
      <c r="D14" s="36">
        <v>1</v>
      </c>
      <c r="E14" s="76"/>
      <c r="F14" s="76"/>
      <c r="G14" s="86">
        <f t="shared" si="0"/>
        <v>0</v>
      </c>
      <c r="H14" s="86">
        <f t="shared" si="1"/>
        <v>0</v>
      </c>
      <c r="I14" s="87">
        <f t="shared" si="2"/>
        <v>0</v>
      </c>
      <c r="J14" s="83"/>
    </row>
    <row r="15" spans="1:10" s="51" customFormat="1" x14ac:dyDescent="0.2">
      <c r="A15" s="54">
        <v>16.003</v>
      </c>
      <c r="B15" s="18" t="s">
        <v>317</v>
      </c>
      <c r="C15" s="37" t="s">
        <v>1</v>
      </c>
      <c r="D15" s="36">
        <v>4</v>
      </c>
      <c r="E15" s="76"/>
      <c r="F15" s="76"/>
      <c r="G15" s="86">
        <f t="shared" si="0"/>
        <v>0</v>
      </c>
      <c r="H15" s="86">
        <f t="shared" si="1"/>
        <v>0</v>
      </c>
      <c r="I15" s="87">
        <f t="shared" si="2"/>
        <v>0</v>
      </c>
      <c r="J15" s="83"/>
    </row>
    <row r="16" spans="1:10" s="51" customFormat="1" x14ac:dyDescent="0.2">
      <c r="A16" s="54">
        <v>16.004000000000001</v>
      </c>
      <c r="B16" s="29" t="s">
        <v>321</v>
      </c>
      <c r="C16" s="37" t="s">
        <v>1</v>
      </c>
      <c r="D16" s="36">
        <v>3</v>
      </c>
      <c r="E16" s="76"/>
      <c r="F16" s="76"/>
      <c r="G16" s="86">
        <f t="shared" si="0"/>
        <v>0</v>
      </c>
      <c r="H16" s="86">
        <f t="shared" si="1"/>
        <v>0</v>
      </c>
      <c r="I16" s="87">
        <f t="shared" si="2"/>
        <v>0</v>
      </c>
      <c r="J16" s="83"/>
    </row>
    <row r="17" spans="1:10" s="51" customFormat="1" x14ac:dyDescent="0.2">
      <c r="A17" s="54">
        <v>16.005000000000003</v>
      </c>
      <c r="B17" s="29" t="s">
        <v>22</v>
      </c>
      <c r="C17" s="37" t="s">
        <v>1</v>
      </c>
      <c r="D17" s="36">
        <v>3</v>
      </c>
      <c r="E17" s="76"/>
      <c r="F17" s="76"/>
      <c r="G17" s="86">
        <f t="shared" si="0"/>
        <v>0</v>
      </c>
      <c r="H17" s="86">
        <f t="shared" si="1"/>
        <v>0</v>
      </c>
      <c r="I17" s="87">
        <f t="shared" si="2"/>
        <v>0</v>
      </c>
      <c r="J17" s="83"/>
    </row>
    <row r="18" spans="1:10" s="51" customFormat="1" x14ac:dyDescent="0.2">
      <c r="A18" s="54">
        <v>16.006</v>
      </c>
      <c r="B18" s="29" t="s">
        <v>257</v>
      </c>
      <c r="C18" s="37" t="s">
        <v>1</v>
      </c>
      <c r="D18" s="36">
        <v>6</v>
      </c>
      <c r="E18" s="76"/>
      <c r="F18" s="76"/>
      <c r="G18" s="86">
        <f t="shared" si="0"/>
        <v>0</v>
      </c>
      <c r="H18" s="86">
        <f t="shared" si="1"/>
        <v>0</v>
      </c>
      <c r="I18" s="87">
        <f t="shared" si="2"/>
        <v>0</v>
      </c>
      <c r="J18" s="83"/>
    </row>
    <row r="19" spans="1:10" s="51" customFormat="1" x14ac:dyDescent="0.2">
      <c r="A19" s="54">
        <v>16.007000000000001</v>
      </c>
      <c r="B19" s="29" t="s">
        <v>259</v>
      </c>
      <c r="C19" s="37" t="s">
        <v>108</v>
      </c>
      <c r="D19" s="36">
        <v>2</v>
      </c>
      <c r="E19" s="76"/>
      <c r="F19" s="76"/>
      <c r="G19" s="86">
        <f t="shared" si="0"/>
        <v>0</v>
      </c>
      <c r="H19" s="86">
        <f t="shared" si="1"/>
        <v>0</v>
      </c>
      <c r="I19" s="87">
        <f t="shared" si="2"/>
        <v>0</v>
      </c>
      <c r="J19" s="83"/>
    </row>
    <row r="20" spans="1:10" s="51" customFormat="1" x14ac:dyDescent="0.2">
      <c r="A20" s="54">
        <v>16.008000000000003</v>
      </c>
      <c r="B20" s="29" t="s">
        <v>196</v>
      </c>
      <c r="C20" s="37" t="s">
        <v>108</v>
      </c>
      <c r="D20" s="36">
        <v>2</v>
      </c>
      <c r="E20" s="76"/>
      <c r="F20" s="76"/>
      <c r="G20" s="86">
        <f t="shared" si="0"/>
        <v>0</v>
      </c>
      <c r="H20" s="86">
        <f t="shared" si="1"/>
        <v>0</v>
      </c>
      <c r="I20" s="87">
        <f t="shared" si="2"/>
        <v>0</v>
      </c>
      <c r="J20" s="83"/>
    </row>
    <row r="21" spans="1:10" s="51" customFormat="1" x14ac:dyDescent="0.2">
      <c r="A21" s="54">
        <v>16.009</v>
      </c>
      <c r="B21" s="18" t="s">
        <v>320</v>
      </c>
      <c r="C21" s="37" t="s">
        <v>108</v>
      </c>
      <c r="D21" s="36">
        <v>1</v>
      </c>
      <c r="E21" s="76"/>
      <c r="F21" s="76"/>
      <c r="G21" s="86">
        <f t="shared" si="0"/>
        <v>0</v>
      </c>
      <c r="H21" s="86">
        <f t="shared" si="1"/>
        <v>0</v>
      </c>
      <c r="I21" s="87">
        <f t="shared" si="2"/>
        <v>0</v>
      </c>
      <c r="J21" s="83"/>
    </row>
    <row r="22" spans="1:10" s="51" customFormat="1" x14ac:dyDescent="0.2">
      <c r="A22" s="54">
        <v>16.010000000000002</v>
      </c>
      <c r="B22" s="18" t="s">
        <v>197</v>
      </c>
      <c r="C22" s="37" t="s">
        <v>1</v>
      </c>
      <c r="D22" s="36">
        <v>8</v>
      </c>
      <c r="E22" s="76"/>
      <c r="F22" s="76"/>
      <c r="G22" s="86">
        <f t="shared" si="0"/>
        <v>0</v>
      </c>
      <c r="H22" s="86">
        <f t="shared" si="1"/>
        <v>0</v>
      </c>
      <c r="I22" s="87">
        <f t="shared" si="2"/>
        <v>0</v>
      </c>
      <c r="J22" s="83"/>
    </row>
    <row r="23" spans="1:10" s="7" customFormat="1" ht="13.5" thickBot="1" x14ac:dyDescent="0.25">
      <c r="A23" s="54"/>
      <c r="B23" s="18" t="s">
        <v>249</v>
      </c>
      <c r="C23" s="37"/>
      <c r="D23" s="36"/>
      <c r="E23" s="76"/>
      <c r="F23" s="76"/>
      <c r="G23" s="81"/>
      <c r="H23" s="81"/>
      <c r="I23" s="82"/>
      <c r="J23" s="83"/>
    </row>
    <row r="24" spans="1:10" s="7" customFormat="1" ht="15.75" thickBot="1" x14ac:dyDescent="0.25">
      <c r="A24" s="54"/>
      <c r="B24" s="31" t="str">
        <f>CONCATENATE(B12," ","CELKEM")</f>
        <v>Rozvaděč RE010 CELKEM</v>
      </c>
      <c r="C24" s="32"/>
      <c r="D24" s="44"/>
      <c r="E24" s="77"/>
      <c r="F24" s="77"/>
      <c r="G24" s="84"/>
      <c r="H24" s="84"/>
      <c r="I24" s="85"/>
      <c r="J24" s="85">
        <f>SUM(I13:I23)</f>
        <v>0</v>
      </c>
    </row>
    <row r="25" spans="1:10" s="7" customFormat="1" x14ac:dyDescent="0.2">
      <c r="A25" s="54"/>
      <c r="B25" s="14"/>
      <c r="C25" s="28"/>
      <c r="D25" s="43"/>
      <c r="E25" s="76"/>
      <c r="F25" s="76"/>
      <c r="G25" s="81"/>
      <c r="H25" s="81"/>
      <c r="I25" s="82"/>
      <c r="J25" s="82"/>
    </row>
    <row r="26" spans="1:10" s="7" customFormat="1" x14ac:dyDescent="0.2">
      <c r="A26" s="54"/>
      <c r="B26" s="26" t="s">
        <v>327</v>
      </c>
      <c r="C26" s="3"/>
      <c r="D26" s="41"/>
      <c r="E26" s="76"/>
      <c r="F26" s="76"/>
      <c r="G26" s="81"/>
      <c r="H26" s="81"/>
      <c r="I26" s="82"/>
      <c r="J26" s="83"/>
    </row>
    <row r="27" spans="1:10" s="51" customFormat="1" ht="25.5" x14ac:dyDescent="0.2">
      <c r="A27" s="54">
        <v>16.011000000000003</v>
      </c>
      <c r="B27" s="19" t="s">
        <v>273</v>
      </c>
      <c r="C27" s="37" t="s">
        <v>108</v>
      </c>
      <c r="D27" s="36">
        <v>1</v>
      </c>
      <c r="E27" s="76"/>
      <c r="F27" s="76"/>
      <c r="G27" s="86">
        <f t="shared" ref="G27:G36" si="3">D27*E27</f>
        <v>0</v>
      </c>
      <c r="H27" s="86">
        <f t="shared" ref="H27:H36" si="4">D27*F27</f>
        <v>0</v>
      </c>
      <c r="I27" s="87">
        <f t="shared" ref="I27:I36" si="5">G27+H27</f>
        <v>0</v>
      </c>
      <c r="J27" s="83"/>
    </row>
    <row r="28" spans="1:10" s="51" customFormat="1" x14ac:dyDescent="0.2">
      <c r="A28" s="54">
        <v>16.012000000000004</v>
      </c>
      <c r="B28" s="18" t="s">
        <v>195</v>
      </c>
      <c r="C28" s="37" t="s">
        <v>1</v>
      </c>
      <c r="D28" s="36">
        <v>1</v>
      </c>
      <c r="E28" s="76"/>
      <c r="F28" s="76"/>
      <c r="G28" s="86">
        <f t="shared" si="3"/>
        <v>0</v>
      </c>
      <c r="H28" s="86">
        <f t="shared" si="4"/>
        <v>0</v>
      </c>
      <c r="I28" s="87">
        <f t="shared" si="5"/>
        <v>0</v>
      </c>
      <c r="J28" s="83"/>
    </row>
    <row r="29" spans="1:10" s="51" customFormat="1" x14ac:dyDescent="0.2">
      <c r="A29" s="54">
        <v>16.013000000000005</v>
      </c>
      <c r="B29" s="18" t="s">
        <v>317</v>
      </c>
      <c r="C29" s="37" t="s">
        <v>1</v>
      </c>
      <c r="D29" s="36">
        <v>0</v>
      </c>
      <c r="E29" s="76"/>
      <c r="F29" s="76"/>
      <c r="G29" s="86">
        <f t="shared" si="3"/>
        <v>0</v>
      </c>
      <c r="H29" s="86">
        <f t="shared" si="4"/>
        <v>0</v>
      </c>
      <c r="I29" s="87">
        <f t="shared" si="5"/>
        <v>0</v>
      </c>
      <c r="J29" s="83"/>
    </row>
    <row r="30" spans="1:10" s="51" customFormat="1" x14ac:dyDescent="0.2">
      <c r="A30" s="54">
        <v>16.014000000000006</v>
      </c>
      <c r="B30" s="29" t="s">
        <v>318</v>
      </c>
      <c r="C30" s="37" t="s">
        <v>1</v>
      </c>
      <c r="D30" s="36">
        <v>1</v>
      </c>
      <c r="E30" s="76"/>
      <c r="F30" s="76"/>
      <c r="G30" s="86">
        <f t="shared" si="3"/>
        <v>0</v>
      </c>
      <c r="H30" s="86">
        <f t="shared" si="4"/>
        <v>0</v>
      </c>
      <c r="I30" s="87">
        <f t="shared" si="5"/>
        <v>0</v>
      </c>
      <c r="J30" s="83"/>
    </row>
    <row r="31" spans="1:10" s="51" customFormat="1" x14ac:dyDescent="0.2">
      <c r="A31" s="54">
        <v>16.015000000000008</v>
      </c>
      <c r="B31" s="29" t="s">
        <v>319</v>
      </c>
      <c r="C31" s="37" t="s">
        <v>1</v>
      </c>
      <c r="D31" s="36">
        <v>0</v>
      </c>
      <c r="E31" s="76"/>
      <c r="F31" s="76"/>
      <c r="G31" s="86">
        <f t="shared" si="3"/>
        <v>0</v>
      </c>
      <c r="H31" s="86">
        <f t="shared" si="4"/>
        <v>0</v>
      </c>
      <c r="I31" s="87">
        <f t="shared" si="5"/>
        <v>0</v>
      </c>
      <c r="J31" s="83"/>
    </row>
    <row r="32" spans="1:10" s="51" customFormat="1" x14ac:dyDescent="0.2">
      <c r="A32" s="54">
        <v>16.016000000000009</v>
      </c>
      <c r="B32" s="29" t="s">
        <v>25</v>
      </c>
      <c r="C32" s="37" t="s">
        <v>1</v>
      </c>
      <c r="D32" s="36">
        <v>10</v>
      </c>
      <c r="E32" s="76"/>
      <c r="F32" s="76"/>
      <c r="G32" s="86">
        <f t="shared" si="3"/>
        <v>0</v>
      </c>
      <c r="H32" s="86">
        <f t="shared" si="4"/>
        <v>0</v>
      </c>
      <c r="I32" s="87">
        <f t="shared" si="5"/>
        <v>0</v>
      </c>
      <c r="J32" s="83"/>
    </row>
    <row r="33" spans="1:10" s="51" customFormat="1" x14ac:dyDescent="0.2">
      <c r="A33" s="54">
        <v>16.01700000000001</v>
      </c>
      <c r="B33" s="29" t="s">
        <v>274</v>
      </c>
      <c r="C33" s="37" t="s">
        <v>1</v>
      </c>
      <c r="D33" s="36">
        <v>5</v>
      </c>
      <c r="E33" s="76"/>
      <c r="F33" s="76"/>
      <c r="G33" s="86">
        <f t="shared" si="3"/>
        <v>0</v>
      </c>
      <c r="H33" s="86">
        <f t="shared" si="4"/>
        <v>0</v>
      </c>
      <c r="I33" s="87">
        <f t="shared" si="5"/>
        <v>0</v>
      </c>
      <c r="J33" s="83"/>
    </row>
    <row r="34" spans="1:10" s="51" customFormat="1" x14ac:dyDescent="0.2">
      <c r="A34" s="54">
        <v>16.018000000000011</v>
      </c>
      <c r="B34" s="29" t="s">
        <v>275</v>
      </c>
      <c r="C34" s="37" t="s">
        <v>1</v>
      </c>
      <c r="D34" s="36">
        <v>5</v>
      </c>
      <c r="E34" s="76"/>
      <c r="F34" s="76"/>
      <c r="G34" s="86">
        <f t="shared" si="3"/>
        <v>0</v>
      </c>
      <c r="H34" s="86">
        <f t="shared" si="4"/>
        <v>0</v>
      </c>
      <c r="I34" s="87">
        <f t="shared" si="5"/>
        <v>0</v>
      </c>
      <c r="J34" s="83"/>
    </row>
    <row r="35" spans="1:10" s="51" customFormat="1" x14ac:dyDescent="0.2">
      <c r="A35" s="54">
        <v>16.019000000000013</v>
      </c>
      <c r="B35" s="18" t="s">
        <v>320</v>
      </c>
      <c r="C35" s="37" t="s">
        <v>108</v>
      </c>
      <c r="D35" s="36">
        <v>1</v>
      </c>
      <c r="E35" s="76"/>
      <c r="F35" s="76"/>
      <c r="G35" s="86">
        <f t="shared" si="3"/>
        <v>0</v>
      </c>
      <c r="H35" s="86">
        <f t="shared" si="4"/>
        <v>0</v>
      </c>
      <c r="I35" s="87">
        <f t="shared" si="5"/>
        <v>0</v>
      </c>
      <c r="J35" s="83"/>
    </row>
    <row r="36" spans="1:10" s="51" customFormat="1" x14ac:dyDescent="0.2">
      <c r="A36" s="54">
        <v>16.020000000000014</v>
      </c>
      <c r="B36" s="18" t="s">
        <v>197</v>
      </c>
      <c r="C36" s="37" t="s">
        <v>1</v>
      </c>
      <c r="D36" s="36">
        <v>18</v>
      </c>
      <c r="E36" s="76"/>
      <c r="F36" s="76"/>
      <c r="G36" s="86">
        <f t="shared" si="3"/>
        <v>0</v>
      </c>
      <c r="H36" s="86">
        <f t="shared" si="4"/>
        <v>0</v>
      </c>
      <c r="I36" s="87">
        <f t="shared" si="5"/>
        <v>0</v>
      </c>
      <c r="J36" s="83"/>
    </row>
    <row r="37" spans="1:10" s="7" customFormat="1" ht="13.5" thickBot="1" x14ac:dyDescent="0.25">
      <c r="A37" s="54"/>
      <c r="B37" s="18"/>
      <c r="C37" s="37"/>
      <c r="D37" s="36"/>
      <c r="E37" s="76"/>
      <c r="F37" s="76"/>
      <c r="G37" s="86"/>
      <c r="H37" s="86"/>
      <c r="I37" s="87"/>
      <c r="J37" s="83"/>
    </row>
    <row r="38" spans="1:10" s="7" customFormat="1" ht="15.75" thickBot="1" x14ac:dyDescent="0.25">
      <c r="A38" s="54"/>
      <c r="B38" s="130" t="str">
        <f>CONCATENATE(B26," ","CELKEM")</f>
        <v>Rozvaděč RPO004 CELKEM</v>
      </c>
      <c r="C38" s="131"/>
      <c r="D38" s="132"/>
      <c r="E38" s="133"/>
      <c r="F38" s="133"/>
      <c r="G38" s="134"/>
      <c r="H38" s="134"/>
      <c r="I38" s="135"/>
      <c r="J38" s="135">
        <f>SUM(I27:I37)</f>
        <v>0</v>
      </c>
    </row>
    <row r="39" spans="1:10" s="7" customFormat="1" x14ac:dyDescent="0.2">
      <c r="A39" s="54"/>
      <c r="B39" s="14"/>
      <c r="C39" s="28"/>
      <c r="D39" s="43"/>
      <c r="E39" s="76"/>
      <c r="F39" s="76"/>
      <c r="G39" s="81"/>
      <c r="H39" s="81"/>
      <c r="I39" s="82"/>
      <c r="J39" s="82"/>
    </row>
    <row r="40" spans="1:10" s="7" customFormat="1" x14ac:dyDescent="0.2">
      <c r="A40" s="54"/>
      <c r="B40" s="26" t="s">
        <v>14</v>
      </c>
      <c r="C40" s="28"/>
      <c r="D40" s="43"/>
      <c r="E40" s="76"/>
      <c r="F40" s="76"/>
      <c r="G40" s="81"/>
      <c r="H40" s="81"/>
      <c r="I40" s="82"/>
      <c r="J40" s="82"/>
    </row>
    <row r="41" spans="1:10" s="7" customFormat="1" x14ac:dyDescent="0.2">
      <c r="A41" s="54"/>
      <c r="B41" s="30" t="s">
        <v>163</v>
      </c>
      <c r="C41" s="28"/>
      <c r="D41" s="43"/>
      <c r="E41" s="76"/>
      <c r="F41" s="76"/>
      <c r="G41" s="81"/>
      <c r="H41" s="81"/>
      <c r="I41" s="82"/>
      <c r="J41" s="82"/>
    </row>
    <row r="42" spans="1:10" s="51" customFormat="1" x14ac:dyDescent="0.2">
      <c r="A42" s="54">
        <v>16.021000000000015</v>
      </c>
      <c r="B42" s="14" t="s">
        <v>50</v>
      </c>
      <c r="C42" s="28" t="s">
        <v>1</v>
      </c>
      <c r="D42" s="43">
        <v>6</v>
      </c>
      <c r="E42" s="76"/>
      <c r="F42" s="76"/>
      <c r="G42" s="86">
        <f t="shared" ref="G42:G58" si="6">D42*E42</f>
        <v>0</v>
      </c>
      <c r="H42" s="86">
        <f t="shared" ref="H42:H58" si="7">D42*F42</f>
        <v>0</v>
      </c>
      <c r="I42" s="87">
        <f t="shared" ref="I42:I58" si="8">G42+H42</f>
        <v>0</v>
      </c>
      <c r="J42" s="87"/>
    </row>
    <row r="43" spans="1:10" s="51" customFormat="1" x14ac:dyDescent="0.2">
      <c r="A43" s="54">
        <v>16.022000000000016</v>
      </c>
      <c r="B43" s="14" t="s">
        <v>112</v>
      </c>
      <c r="C43" s="28" t="s">
        <v>1</v>
      </c>
      <c r="D43" s="43">
        <v>0</v>
      </c>
      <c r="E43" s="76"/>
      <c r="F43" s="76"/>
      <c r="G43" s="86">
        <f>D43*E43</f>
        <v>0</v>
      </c>
      <c r="H43" s="86">
        <f>D43*F43</f>
        <v>0</v>
      </c>
      <c r="I43" s="87">
        <f>G43+H43</f>
        <v>0</v>
      </c>
      <c r="J43" s="87"/>
    </row>
    <row r="44" spans="1:10" s="51" customFormat="1" x14ac:dyDescent="0.2">
      <c r="A44" s="54">
        <v>16.023000000000017</v>
      </c>
      <c r="B44" s="14" t="s">
        <v>51</v>
      </c>
      <c r="C44" s="28" t="s">
        <v>1</v>
      </c>
      <c r="D44" s="43">
        <v>0</v>
      </c>
      <c r="E44" s="76"/>
      <c r="F44" s="76"/>
      <c r="G44" s="86">
        <f t="shared" si="6"/>
        <v>0</v>
      </c>
      <c r="H44" s="86">
        <f t="shared" si="7"/>
        <v>0</v>
      </c>
      <c r="I44" s="87">
        <f t="shared" si="8"/>
        <v>0</v>
      </c>
      <c r="J44" s="87"/>
    </row>
    <row r="45" spans="1:10" s="51" customFormat="1" x14ac:dyDescent="0.2">
      <c r="A45" s="54">
        <v>16.024000000000019</v>
      </c>
      <c r="B45" s="14" t="s">
        <v>52</v>
      </c>
      <c r="C45" s="28" t="s">
        <v>1</v>
      </c>
      <c r="D45" s="43">
        <v>4</v>
      </c>
      <c r="E45" s="76"/>
      <c r="F45" s="76"/>
      <c r="G45" s="86">
        <f t="shared" si="6"/>
        <v>0</v>
      </c>
      <c r="H45" s="86">
        <f t="shared" si="7"/>
        <v>0</v>
      </c>
      <c r="I45" s="87">
        <f t="shared" si="8"/>
        <v>0</v>
      </c>
      <c r="J45" s="87"/>
    </row>
    <row r="46" spans="1:10" s="51" customFormat="1" x14ac:dyDescent="0.2">
      <c r="A46" s="54">
        <v>16.02500000000002</v>
      </c>
      <c r="B46" s="14" t="s">
        <v>110</v>
      </c>
      <c r="C46" s="28" t="s">
        <v>1</v>
      </c>
      <c r="D46" s="43">
        <v>4</v>
      </c>
      <c r="E46" s="76"/>
      <c r="F46" s="76"/>
      <c r="G46" s="86">
        <f>D46*E46</f>
        <v>0</v>
      </c>
      <c r="H46" s="86">
        <f>D46*F46</f>
        <v>0</v>
      </c>
      <c r="I46" s="87">
        <f>G46+H46</f>
        <v>0</v>
      </c>
      <c r="J46" s="87"/>
    </row>
    <row r="47" spans="1:10" s="51" customFormat="1" x14ac:dyDescent="0.2">
      <c r="A47" s="54">
        <v>16.026000000000021</v>
      </c>
      <c r="B47" s="14" t="s">
        <v>111</v>
      </c>
      <c r="C47" s="28" t="s">
        <v>1</v>
      </c>
      <c r="D47" s="43">
        <v>0</v>
      </c>
      <c r="E47" s="76"/>
      <c r="F47" s="76"/>
      <c r="G47" s="86">
        <f>D47*E47</f>
        <v>0</v>
      </c>
      <c r="H47" s="86">
        <f>D47*F47</f>
        <v>0</v>
      </c>
      <c r="I47" s="87">
        <f>G47+H47</f>
        <v>0</v>
      </c>
      <c r="J47" s="87"/>
    </row>
    <row r="48" spans="1:10" s="51" customFormat="1" x14ac:dyDescent="0.2">
      <c r="A48" s="54">
        <v>16.027000000000022</v>
      </c>
      <c r="B48" s="14" t="s">
        <v>53</v>
      </c>
      <c r="C48" s="28" t="s">
        <v>1</v>
      </c>
      <c r="D48" s="43">
        <v>4</v>
      </c>
      <c r="E48" s="76"/>
      <c r="F48" s="76"/>
      <c r="G48" s="86">
        <f>D48*E48</f>
        <v>0</v>
      </c>
      <c r="H48" s="86">
        <f>D48*F48</f>
        <v>0</v>
      </c>
      <c r="I48" s="87">
        <f>G48+H48</f>
        <v>0</v>
      </c>
      <c r="J48" s="87"/>
    </row>
    <row r="49" spans="1:10" s="51" customFormat="1" x14ac:dyDescent="0.2">
      <c r="A49" s="54">
        <v>16.028000000000024</v>
      </c>
      <c r="B49" s="14" t="s">
        <v>121</v>
      </c>
      <c r="C49" s="28" t="s">
        <v>1</v>
      </c>
      <c r="D49" s="43">
        <v>0</v>
      </c>
      <c r="E49" s="76"/>
      <c r="F49" s="76"/>
      <c r="G49" s="86">
        <f t="shared" si="6"/>
        <v>0</v>
      </c>
      <c r="H49" s="86">
        <f t="shared" si="7"/>
        <v>0</v>
      </c>
      <c r="I49" s="87">
        <f t="shared" si="8"/>
        <v>0</v>
      </c>
      <c r="J49" s="87"/>
    </row>
    <row r="50" spans="1:10" s="51" customFormat="1" x14ac:dyDescent="0.2">
      <c r="A50" s="54">
        <v>16.029000000000025</v>
      </c>
      <c r="B50" s="14" t="s">
        <v>54</v>
      </c>
      <c r="C50" s="28" t="s">
        <v>1</v>
      </c>
      <c r="D50" s="43">
        <v>2</v>
      </c>
      <c r="E50" s="76"/>
      <c r="F50" s="76"/>
      <c r="G50" s="86">
        <f t="shared" si="6"/>
        <v>0</v>
      </c>
      <c r="H50" s="86">
        <f t="shared" si="7"/>
        <v>0</v>
      </c>
      <c r="I50" s="87">
        <f t="shared" si="8"/>
        <v>0</v>
      </c>
      <c r="J50" s="87"/>
    </row>
    <row r="51" spans="1:10" s="51" customFormat="1" ht="25.5" x14ac:dyDescent="0.2">
      <c r="A51" s="54">
        <v>16.030000000000026</v>
      </c>
      <c r="B51" s="14" t="s">
        <v>122</v>
      </c>
      <c r="C51" s="28" t="s">
        <v>1</v>
      </c>
      <c r="D51" s="43">
        <v>2</v>
      </c>
      <c r="E51" s="76"/>
      <c r="F51" s="76"/>
      <c r="G51" s="86">
        <f>D51*E51</f>
        <v>0</v>
      </c>
      <c r="H51" s="86">
        <f>D51*F51</f>
        <v>0</v>
      </c>
      <c r="I51" s="87">
        <f>G51+H51</f>
        <v>0</v>
      </c>
      <c r="J51" s="87"/>
    </row>
    <row r="52" spans="1:10" s="51" customFormat="1" x14ac:dyDescent="0.2">
      <c r="A52" s="54">
        <v>16.031000000000027</v>
      </c>
      <c r="B52" s="14" t="s">
        <v>113</v>
      </c>
      <c r="C52" s="28" t="s">
        <v>1</v>
      </c>
      <c r="D52" s="43">
        <v>0</v>
      </c>
      <c r="E52" s="76"/>
      <c r="F52" s="76"/>
      <c r="G52" s="86">
        <f t="shared" si="6"/>
        <v>0</v>
      </c>
      <c r="H52" s="86">
        <f t="shared" si="7"/>
        <v>0</v>
      </c>
      <c r="I52" s="87">
        <f t="shared" si="8"/>
        <v>0</v>
      </c>
      <c r="J52" s="87"/>
    </row>
    <row r="53" spans="1:10" s="51" customFormat="1" x14ac:dyDescent="0.2">
      <c r="A53" s="54">
        <v>16.032000000000028</v>
      </c>
      <c r="B53" s="14" t="s">
        <v>114</v>
      </c>
      <c r="C53" s="28" t="s">
        <v>1</v>
      </c>
      <c r="D53" s="43">
        <v>0</v>
      </c>
      <c r="E53" s="76"/>
      <c r="F53" s="76"/>
      <c r="G53" s="86">
        <f>D53*E53</f>
        <v>0</v>
      </c>
      <c r="H53" s="86">
        <f>D53*F53</f>
        <v>0</v>
      </c>
      <c r="I53" s="87">
        <f>G53+H53</f>
        <v>0</v>
      </c>
      <c r="J53" s="87"/>
    </row>
    <row r="54" spans="1:10" s="51" customFormat="1" x14ac:dyDescent="0.2">
      <c r="A54" s="54">
        <v>16.03300000000003</v>
      </c>
      <c r="B54" s="14" t="s">
        <v>115</v>
      </c>
      <c r="C54" s="28" t="s">
        <v>1</v>
      </c>
      <c r="D54" s="43">
        <v>0</v>
      </c>
      <c r="E54" s="76"/>
      <c r="F54" s="76"/>
      <c r="G54" s="86">
        <f>D54*E54</f>
        <v>0</v>
      </c>
      <c r="H54" s="86">
        <f>D54*F54</f>
        <v>0</v>
      </c>
      <c r="I54" s="87">
        <f>G54+H54</f>
        <v>0</v>
      </c>
      <c r="J54" s="87"/>
    </row>
    <row r="55" spans="1:10" s="51" customFormat="1" x14ac:dyDescent="0.2">
      <c r="A55" s="54">
        <v>16.034000000000027</v>
      </c>
      <c r="B55" s="14" t="s">
        <v>120</v>
      </c>
      <c r="C55" s="28" t="s">
        <v>1</v>
      </c>
      <c r="D55" s="43">
        <v>0</v>
      </c>
      <c r="E55" s="76"/>
      <c r="F55" s="76"/>
      <c r="G55" s="86">
        <f>D55*E55</f>
        <v>0</v>
      </c>
      <c r="H55" s="86">
        <f>D55*F55</f>
        <v>0</v>
      </c>
      <c r="I55" s="87">
        <f>G55+H55</f>
        <v>0</v>
      </c>
      <c r="J55" s="87"/>
    </row>
    <row r="56" spans="1:10" s="51" customFormat="1" x14ac:dyDescent="0.2">
      <c r="A56" s="54">
        <v>16.035000000000029</v>
      </c>
      <c r="B56" s="14" t="s">
        <v>49</v>
      </c>
      <c r="C56" s="28" t="s">
        <v>108</v>
      </c>
      <c r="D56" s="43">
        <v>4</v>
      </c>
      <c r="E56" s="76"/>
      <c r="F56" s="76"/>
      <c r="G56" s="86">
        <f t="shared" si="6"/>
        <v>0</v>
      </c>
      <c r="H56" s="86">
        <f t="shared" si="7"/>
        <v>0</v>
      </c>
      <c r="I56" s="87">
        <f t="shared" si="8"/>
        <v>0</v>
      </c>
      <c r="J56" s="87"/>
    </row>
    <row r="57" spans="1:10" s="51" customFormat="1" x14ac:dyDescent="0.2">
      <c r="A57" s="54">
        <v>16.03600000000003</v>
      </c>
      <c r="B57" s="14" t="s">
        <v>119</v>
      </c>
      <c r="C57" s="28" t="s">
        <v>108</v>
      </c>
      <c r="D57" s="43">
        <v>2</v>
      </c>
      <c r="E57" s="76"/>
      <c r="F57" s="76"/>
      <c r="G57" s="86">
        <f t="shared" si="6"/>
        <v>0</v>
      </c>
      <c r="H57" s="86">
        <f t="shared" si="7"/>
        <v>0</v>
      </c>
      <c r="I57" s="87">
        <f t="shared" si="8"/>
        <v>0</v>
      </c>
      <c r="J57" s="87"/>
    </row>
    <row r="58" spans="1:10" s="51" customFormat="1" x14ac:dyDescent="0.2">
      <c r="A58" s="54">
        <v>16.037000000000027</v>
      </c>
      <c r="B58" s="14" t="s">
        <v>118</v>
      </c>
      <c r="C58" s="28" t="s">
        <v>108</v>
      </c>
      <c r="D58" s="43">
        <v>2</v>
      </c>
      <c r="E58" s="76"/>
      <c r="F58" s="76"/>
      <c r="G58" s="86">
        <f t="shared" si="6"/>
        <v>0</v>
      </c>
      <c r="H58" s="86">
        <f t="shared" si="7"/>
        <v>0</v>
      </c>
      <c r="I58" s="87">
        <f t="shared" si="8"/>
        <v>0</v>
      </c>
      <c r="J58" s="87"/>
    </row>
    <row r="59" spans="1:10" s="51" customFormat="1" x14ac:dyDescent="0.2">
      <c r="A59" s="54">
        <v>16.038000000000029</v>
      </c>
      <c r="B59" s="14" t="s">
        <v>58</v>
      </c>
      <c r="C59" s="28" t="s">
        <v>108</v>
      </c>
      <c r="D59" s="43">
        <v>0</v>
      </c>
      <c r="E59" s="76"/>
      <c r="F59" s="76"/>
      <c r="G59" s="86">
        <f>D59*E59</f>
        <v>0</v>
      </c>
      <c r="H59" s="86">
        <f>D59*F59</f>
        <v>0</v>
      </c>
      <c r="I59" s="87">
        <f>G59+H59</f>
        <v>0</v>
      </c>
      <c r="J59" s="87"/>
    </row>
    <row r="60" spans="1:10" s="51" customFormat="1" x14ac:dyDescent="0.2">
      <c r="A60" s="54">
        <v>16.03900000000003</v>
      </c>
      <c r="B60" s="14" t="s">
        <v>78</v>
      </c>
      <c r="C60" s="28" t="s">
        <v>108</v>
      </c>
      <c r="D60" s="43">
        <v>0</v>
      </c>
      <c r="E60" s="76"/>
      <c r="F60" s="76"/>
      <c r="G60" s="86">
        <f>D60*E60</f>
        <v>0</v>
      </c>
      <c r="H60" s="86">
        <f>D60*F60</f>
        <v>0</v>
      </c>
      <c r="I60" s="87">
        <f>G60+H60</f>
        <v>0</v>
      </c>
      <c r="J60" s="87"/>
    </row>
    <row r="61" spans="1:10" s="51" customFormat="1" x14ac:dyDescent="0.2">
      <c r="A61" s="54">
        <v>16.040000000000028</v>
      </c>
      <c r="B61" s="14" t="s">
        <v>149</v>
      </c>
      <c r="C61" s="37" t="s">
        <v>108</v>
      </c>
      <c r="D61" s="36">
        <v>1</v>
      </c>
      <c r="E61" s="76"/>
      <c r="F61" s="76"/>
      <c r="G61" s="86">
        <f t="shared" ref="G61:G62" si="9">D61*E61</f>
        <v>0</v>
      </c>
      <c r="H61" s="86">
        <f t="shared" ref="H61:H62" si="10">D61*F61</f>
        <v>0</v>
      </c>
      <c r="I61" s="87">
        <f t="shared" ref="I61:I62" si="11">G61+H61</f>
        <v>0</v>
      </c>
      <c r="J61" s="87"/>
    </row>
    <row r="62" spans="1:10" s="51" customFormat="1" ht="25.5" x14ac:dyDescent="0.2">
      <c r="A62" s="54">
        <v>16.041000000000029</v>
      </c>
      <c r="B62" s="18" t="s">
        <v>155</v>
      </c>
      <c r="C62" s="37" t="s">
        <v>0</v>
      </c>
      <c r="D62" s="36">
        <v>1</v>
      </c>
      <c r="E62" s="76"/>
      <c r="F62" s="76"/>
      <c r="G62" s="86">
        <f t="shared" si="9"/>
        <v>0</v>
      </c>
      <c r="H62" s="86">
        <f t="shared" si="10"/>
        <v>0</v>
      </c>
      <c r="I62" s="87">
        <f t="shared" si="11"/>
        <v>0</v>
      </c>
      <c r="J62" s="87"/>
    </row>
    <row r="63" spans="1:10" s="7" customFormat="1" x14ac:dyDescent="0.2">
      <c r="A63" s="54"/>
      <c r="B63" s="30" t="s">
        <v>154</v>
      </c>
      <c r="C63" s="28"/>
      <c r="D63" s="43"/>
      <c r="E63" s="76"/>
      <c r="F63" s="76"/>
      <c r="G63" s="81"/>
      <c r="H63" s="81"/>
      <c r="I63" s="82"/>
      <c r="J63" s="82"/>
    </row>
    <row r="64" spans="1:10" s="51" customFormat="1" x14ac:dyDescent="0.2">
      <c r="A64" s="54">
        <v>16.04200000000003</v>
      </c>
      <c r="B64" s="14" t="s">
        <v>55</v>
      </c>
      <c r="C64" s="28" t="s">
        <v>108</v>
      </c>
      <c r="D64" s="43">
        <v>12</v>
      </c>
      <c r="E64" s="76"/>
      <c r="F64" s="76"/>
      <c r="G64" s="86">
        <f>D64*E64</f>
        <v>0</v>
      </c>
      <c r="H64" s="86">
        <f>D64*F64</f>
        <v>0</v>
      </c>
      <c r="I64" s="87">
        <f>G64+H64</f>
        <v>0</v>
      </c>
      <c r="J64" s="87"/>
    </row>
    <row r="65" spans="1:10" s="51" customFormat="1" x14ac:dyDescent="0.2">
      <c r="A65" s="54">
        <v>16.043000000000028</v>
      </c>
      <c r="B65" s="14" t="s">
        <v>56</v>
      </c>
      <c r="C65" s="28" t="s">
        <v>108</v>
      </c>
      <c r="D65" s="43">
        <v>2</v>
      </c>
      <c r="E65" s="76"/>
      <c r="F65" s="76"/>
      <c r="G65" s="86">
        <f>D65*E65</f>
        <v>0</v>
      </c>
      <c r="H65" s="86">
        <f>D65*F65</f>
        <v>0</v>
      </c>
      <c r="I65" s="87">
        <f>G65+H65</f>
        <v>0</v>
      </c>
      <c r="J65" s="87"/>
    </row>
    <row r="66" spans="1:10" s="51" customFormat="1" ht="25.5" x14ac:dyDescent="0.2">
      <c r="A66" s="54">
        <v>16.044000000000029</v>
      </c>
      <c r="B66" s="14" t="s">
        <v>57</v>
      </c>
      <c r="C66" s="28" t="s">
        <v>108</v>
      </c>
      <c r="D66" s="43">
        <v>2</v>
      </c>
      <c r="E66" s="76"/>
      <c r="F66" s="76"/>
      <c r="G66" s="86">
        <f>D66*E66</f>
        <v>0</v>
      </c>
      <c r="H66" s="86">
        <f>D66*F66</f>
        <v>0</v>
      </c>
      <c r="I66" s="87">
        <f>G66+H66</f>
        <v>0</v>
      </c>
      <c r="J66" s="87"/>
    </row>
    <row r="67" spans="1:10" s="7" customFormat="1" x14ac:dyDescent="0.2">
      <c r="A67" s="54"/>
      <c r="B67" s="14"/>
      <c r="C67" s="28"/>
      <c r="D67" s="43"/>
      <c r="E67" s="76"/>
      <c r="F67" s="76"/>
      <c r="G67" s="81"/>
      <c r="H67" s="81"/>
      <c r="I67" s="82"/>
      <c r="J67" s="82"/>
    </row>
    <row r="68" spans="1:10" s="51" customFormat="1" ht="25.5" x14ac:dyDescent="0.2">
      <c r="A68" s="54">
        <v>16.04500000000003</v>
      </c>
      <c r="B68" s="14" t="s">
        <v>228</v>
      </c>
      <c r="C68" s="50" t="s">
        <v>1</v>
      </c>
      <c r="D68" s="36">
        <v>4</v>
      </c>
      <c r="E68" s="76"/>
      <c r="F68" s="76"/>
      <c r="G68" s="86">
        <f>D68*E68</f>
        <v>0</v>
      </c>
      <c r="H68" s="86">
        <f>D68*F68</f>
        <v>0</v>
      </c>
      <c r="I68" s="87">
        <f>G68+H68</f>
        <v>0</v>
      </c>
      <c r="J68" s="87"/>
    </row>
    <row r="69" spans="1:10" s="51" customFormat="1" x14ac:dyDescent="0.2">
      <c r="A69" s="54">
        <v>16.046000000000031</v>
      </c>
      <c r="B69" s="14" t="s">
        <v>176</v>
      </c>
      <c r="C69" s="50" t="s">
        <v>1</v>
      </c>
      <c r="D69" s="36">
        <v>0</v>
      </c>
      <c r="E69" s="76"/>
      <c r="F69" s="76"/>
      <c r="G69" s="86">
        <f>D69*E69</f>
        <v>0</v>
      </c>
      <c r="H69" s="86">
        <f>D69*F69</f>
        <v>0</v>
      </c>
      <c r="I69" s="87">
        <f>G69+H69</f>
        <v>0</v>
      </c>
      <c r="J69" s="87"/>
    </row>
    <row r="70" spans="1:10" s="51" customFormat="1" ht="25.5" x14ac:dyDescent="0.2">
      <c r="A70" s="54">
        <v>16.047000000000033</v>
      </c>
      <c r="B70" s="104" t="s">
        <v>59</v>
      </c>
      <c r="C70" s="28" t="s">
        <v>1</v>
      </c>
      <c r="D70" s="43">
        <v>0</v>
      </c>
      <c r="E70" s="76"/>
      <c r="F70" s="76"/>
      <c r="G70" s="86">
        <f t="shared" ref="G70" si="12">D70*E70</f>
        <v>0</v>
      </c>
      <c r="H70" s="86">
        <f t="shared" ref="H70" si="13">D70*F70</f>
        <v>0</v>
      </c>
      <c r="I70" s="87">
        <f t="shared" ref="I70" si="14">G70+H70</f>
        <v>0</v>
      </c>
      <c r="J70" s="87"/>
    </row>
    <row r="71" spans="1:10" s="7" customFormat="1" ht="13.5" thickBot="1" x14ac:dyDescent="0.25">
      <c r="A71" s="54"/>
      <c r="B71" s="14"/>
      <c r="C71" s="38"/>
      <c r="D71" s="36"/>
      <c r="E71" s="76"/>
      <c r="F71" s="76"/>
      <c r="G71" s="81"/>
      <c r="H71" s="81"/>
      <c r="I71" s="82"/>
      <c r="J71" s="82"/>
    </row>
    <row r="72" spans="1:10" s="7" customFormat="1" ht="15.75" thickBot="1" x14ac:dyDescent="0.25">
      <c r="A72" s="54"/>
      <c r="B72" s="31" t="str">
        <f>CONCATENATE(B40," ","CELKEM")</f>
        <v>Přístroje CELKEM</v>
      </c>
      <c r="C72" s="32"/>
      <c r="D72" s="44"/>
      <c r="E72" s="77"/>
      <c r="F72" s="77"/>
      <c r="G72" s="84"/>
      <c r="H72" s="84"/>
      <c r="I72" s="85"/>
      <c r="J72" s="85">
        <f>SUM(I40:I71)</f>
        <v>0</v>
      </c>
    </row>
    <row r="73" spans="1:10" s="7" customFormat="1" x14ac:dyDescent="0.2">
      <c r="A73" s="54"/>
      <c r="B73" s="18"/>
      <c r="C73" s="37"/>
      <c r="D73" s="36"/>
      <c r="E73" s="76"/>
      <c r="F73" s="76"/>
      <c r="G73" s="81"/>
      <c r="H73" s="81"/>
      <c r="I73" s="82"/>
      <c r="J73" s="83"/>
    </row>
    <row r="74" spans="1:10" s="7" customFormat="1" x14ac:dyDescent="0.2">
      <c r="A74" s="54"/>
      <c r="B74" s="26" t="s">
        <v>156</v>
      </c>
      <c r="C74" s="28"/>
      <c r="D74" s="43"/>
      <c r="E74" s="76"/>
      <c r="F74" s="76"/>
      <c r="G74" s="81"/>
      <c r="H74" s="81"/>
      <c r="I74" s="82"/>
      <c r="J74" s="82"/>
    </row>
    <row r="75" spans="1:10" s="7" customFormat="1" x14ac:dyDescent="0.2">
      <c r="A75" s="54"/>
      <c r="B75" s="30" t="s">
        <v>41</v>
      </c>
      <c r="C75" s="28"/>
      <c r="D75" s="43"/>
      <c r="E75" s="76"/>
      <c r="F75" s="76"/>
      <c r="G75" s="81"/>
      <c r="H75" s="81"/>
      <c r="I75" s="82"/>
      <c r="J75" s="82"/>
    </row>
    <row r="76" spans="1:10" s="51" customFormat="1" x14ac:dyDescent="0.2">
      <c r="A76" s="54">
        <v>16.048000000000034</v>
      </c>
      <c r="B76" s="14" t="s">
        <v>38</v>
      </c>
      <c r="C76" s="38" t="s">
        <v>0</v>
      </c>
      <c r="D76" s="36">
        <v>20</v>
      </c>
      <c r="E76" s="76"/>
      <c r="F76" s="76"/>
      <c r="G76" s="86">
        <f t="shared" ref="G76:G79" si="15">D76*E76</f>
        <v>0</v>
      </c>
      <c r="H76" s="86">
        <f t="shared" ref="H76:H79" si="16">D76*F76</f>
        <v>0</v>
      </c>
      <c r="I76" s="87">
        <f t="shared" ref="I76:I79" si="17">G76+H76</f>
        <v>0</v>
      </c>
      <c r="J76" s="87"/>
    </row>
    <row r="77" spans="1:10" s="51" customFormat="1" x14ac:dyDescent="0.2">
      <c r="A77" s="54">
        <v>16.049000000000035</v>
      </c>
      <c r="B77" s="14" t="s">
        <v>76</v>
      </c>
      <c r="C77" s="38" t="s">
        <v>0</v>
      </c>
      <c r="D77" s="36">
        <v>40</v>
      </c>
      <c r="E77" s="76"/>
      <c r="F77" s="76"/>
      <c r="G77" s="86">
        <f t="shared" si="15"/>
        <v>0</v>
      </c>
      <c r="H77" s="86">
        <f t="shared" si="16"/>
        <v>0</v>
      </c>
      <c r="I77" s="87">
        <f t="shared" si="17"/>
        <v>0</v>
      </c>
      <c r="J77" s="87"/>
    </row>
    <row r="78" spans="1:10" s="51" customFormat="1" x14ac:dyDescent="0.2">
      <c r="A78" s="54">
        <v>16.050000000000036</v>
      </c>
      <c r="B78" s="14" t="s">
        <v>136</v>
      </c>
      <c r="C78" s="38" t="s">
        <v>0</v>
      </c>
      <c r="D78" s="36">
        <v>15</v>
      </c>
      <c r="E78" s="76"/>
      <c r="F78" s="76"/>
      <c r="G78" s="86">
        <f t="shared" si="15"/>
        <v>0</v>
      </c>
      <c r="H78" s="86">
        <f t="shared" si="16"/>
        <v>0</v>
      </c>
      <c r="I78" s="87">
        <f t="shared" si="17"/>
        <v>0</v>
      </c>
      <c r="J78" s="87"/>
    </row>
    <row r="79" spans="1:10" s="51" customFormat="1" x14ac:dyDescent="0.2">
      <c r="A79" s="54">
        <v>16.051000000000037</v>
      </c>
      <c r="B79" s="15" t="s">
        <v>7</v>
      </c>
      <c r="C79" s="39" t="s">
        <v>1</v>
      </c>
      <c r="D79" s="70">
        <v>75</v>
      </c>
      <c r="E79" s="76"/>
      <c r="F79" s="76"/>
      <c r="G79" s="86">
        <f t="shared" si="15"/>
        <v>0</v>
      </c>
      <c r="H79" s="86">
        <f t="shared" si="16"/>
        <v>0</v>
      </c>
      <c r="I79" s="87">
        <f t="shared" si="17"/>
        <v>0</v>
      </c>
      <c r="J79" s="87"/>
    </row>
    <row r="80" spans="1:10" s="7" customFormat="1" ht="13.5" thickBot="1" x14ac:dyDescent="0.25">
      <c r="A80" s="54"/>
      <c r="B80" s="14"/>
      <c r="C80" s="38"/>
      <c r="D80" s="36"/>
      <c r="E80" s="76"/>
      <c r="F80" s="76"/>
      <c r="G80" s="81"/>
      <c r="H80" s="81"/>
      <c r="I80" s="82"/>
      <c r="J80" s="82"/>
    </row>
    <row r="81" spans="1:10" s="7" customFormat="1" ht="15.75" thickBot="1" x14ac:dyDescent="0.25">
      <c r="A81" s="55"/>
      <c r="B81" s="31" t="str">
        <f>CONCATENATE(B74," ","CELKEM")</f>
        <v>Kabely hlavní trasy CELKEM</v>
      </c>
      <c r="C81" s="32"/>
      <c r="D81" s="44"/>
      <c r="E81" s="77"/>
      <c r="F81" s="77"/>
      <c r="G81" s="84"/>
      <c r="H81" s="84"/>
      <c r="I81" s="85"/>
      <c r="J81" s="85">
        <f>SUM(I74:I80)</f>
        <v>0</v>
      </c>
    </row>
    <row r="82" spans="1:10" s="7" customFormat="1" x14ac:dyDescent="0.2">
      <c r="A82" s="54"/>
      <c r="B82" s="18"/>
      <c r="C82" s="37"/>
      <c r="D82" s="36"/>
      <c r="E82" s="76"/>
      <c r="F82" s="76"/>
      <c r="G82" s="81"/>
      <c r="H82" s="81"/>
      <c r="I82" s="82"/>
      <c r="J82" s="83"/>
    </row>
    <row r="83" spans="1:10" s="7" customFormat="1" x14ac:dyDescent="0.2">
      <c r="A83" s="54"/>
      <c r="B83" s="26" t="s">
        <v>116</v>
      </c>
      <c r="C83" s="28"/>
      <c r="D83" s="43"/>
      <c r="E83" s="76"/>
      <c r="F83" s="76"/>
      <c r="G83" s="81"/>
      <c r="H83" s="81"/>
      <c r="I83" s="82"/>
      <c r="J83" s="82"/>
    </row>
    <row r="84" spans="1:10" s="7" customFormat="1" x14ac:dyDescent="0.2">
      <c r="A84" s="54"/>
      <c r="B84" s="30" t="s">
        <v>41</v>
      </c>
      <c r="C84" s="28"/>
      <c r="D84" s="43"/>
      <c r="E84" s="76"/>
      <c r="F84" s="76"/>
      <c r="G84" s="81"/>
      <c r="H84" s="81"/>
      <c r="I84" s="82"/>
      <c r="J84" s="82"/>
    </row>
    <row r="85" spans="1:10" s="51" customFormat="1" x14ac:dyDescent="0.2">
      <c r="A85" s="54">
        <v>16.052000000000039</v>
      </c>
      <c r="B85" s="14" t="s">
        <v>19</v>
      </c>
      <c r="C85" s="38" t="s">
        <v>0</v>
      </c>
      <c r="D85" s="36">
        <v>25</v>
      </c>
      <c r="E85" s="76"/>
      <c r="F85" s="76"/>
      <c r="G85" s="86">
        <f t="shared" ref="G85:G93" si="18">D85*E85</f>
        <v>0</v>
      </c>
      <c r="H85" s="86">
        <f t="shared" ref="H85:H93" si="19">D85*F85</f>
        <v>0</v>
      </c>
      <c r="I85" s="87">
        <f t="shared" ref="I85:I93" si="20">G85+H85</f>
        <v>0</v>
      </c>
      <c r="J85" s="87"/>
    </row>
    <row r="86" spans="1:10" s="51" customFormat="1" x14ac:dyDescent="0.2">
      <c r="A86" s="54">
        <v>16.05300000000004</v>
      </c>
      <c r="B86" s="14" t="s">
        <v>15</v>
      </c>
      <c r="C86" s="38" t="s">
        <v>0</v>
      </c>
      <c r="D86" s="36">
        <v>25</v>
      </c>
      <c r="E86" s="76"/>
      <c r="F86" s="76"/>
      <c r="G86" s="86">
        <f t="shared" si="18"/>
        <v>0</v>
      </c>
      <c r="H86" s="86">
        <f t="shared" si="19"/>
        <v>0</v>
      </c>
      <c r="I86" s="87">
        <f t="shared" si="20"/>
        <v>0</v>
      </c>
      <c r="J86" s="87"/>
    </row>
    <row r="87" spans="1:10" s="51" customFormat="1" x14ac:dyDescent="0.2">
      <c r="A87" s="54">
        <v>16.054000000000041</v>
      </c>
      <c r="B87" s="14" t="s">
        <v>16</v>
      </c>
      <c r="C87" s="38" t="s">
        <v>0</v>
      </c>
      <c r="D87" s="36">
        <v>30</v>
      </c>
      <c r="E87" s="76"/>
      <c r="F87" s="76"/>
      <c r="G87" s="86">
        <f t="shared" si="18"/>
        <v>0</v>
      </c>
      <c r="H87" s="86">
        <f t="shared" si="19"/>
        <v>0</v>
      </c>
      <c r="I87" s="87">
        <f t="shared" si="20"/>
        <v>0</v>
      </c>
      <c r="J87" s="87"/>
    </row>
    <row r="88" spans="1:10" s="51" customFormat="1" x14ac:dyDescent="0.2">
      <c r="A88" s="54">
        <v>16.055000000000042</v>
      </c>
      <c r="B88" s="14" t="s">
        <v>17</v>
      </c>
      <c r="C88" s="38" t="s">
        <v>0</v>
      </c>
      <c r="D88" s="36">
        <v>15</v>
      </c>
      <c r="E88" s="76"/>
      <c r="F88" s="76"/>
      <c r="G88" s="86">
        <f t="shared" si="18"/>
        <v>0</v>
      </c>
      <c r="H88" s="86">
        <f t="shared" si="19"/>
        <v>0</v>
      </c>
      <c r="I88" s="87">
        <f t="shared" si="20"/>
        <v>0</v>
      </c>
      <c r="J88" s="87"/>
    </row>
    <row r="89" spans="1:10" s="51" customFormat="1" x14ac:dyDescent="0.2">
      <c r="A89" s="54">
        <v>16.056000000000044</v>
      </c>
      <c r="B89" s="14" t="s">
        <v>62</v>
      </c>
      <c r="C89" s="38" t="s">
        <v>0</v>
      </c>
      <c r="D89" s="36">
        <v>9</v>
      </c>
      <c r="E89" s="76"/>
      <c r="F89" s="76"/>
      <c r="G89" s="86">
        <f t="shared" si="18"/>
        <v>0</v>
      </c>
      <c r="H89" s="86">
        <f t="shared" si="19"/>
        <v>0</v>
      </c>
      <c r="I89" s="87">
        <f t="shared" si="20"/>
        <v>0</v>
      </c>
      <c r="J89" s="87"/>
    </row>
    <row r="90" spans="1:10" s="51" customFormat="1" x14ac:dyDescent="0.2">
      <c r="A90" s="54">
        <v>16.057000000000045</v>
      </c>
      <c r="B90" s="14" t="s">
        <v>117</v>
      </c>
      <c r="C90" s="38" t="s">
        <v>0</v>
      </c>
      <c r="D90" s="36">
        <v>18</v>
      </c>
      <c r="E90" s="76"/>
      <c r="F90" s="76"/>
      <c r="G90" s="86">
        <f t="shared" si="18"/>
        <v>0</v>
      </c>
      <c r="H90" s="86">
        <f t="shared" si="19"/>
        <v>0</v>
      </c>
      <c r="I90" s="87">
        <f t="shared" si="20"/>
        <v>0</v>
      </c>
      <c r="J90" s="87"/>
    </row>
    <row r="91" spans="1:10" s="51" customFormat="1" x14ac:dyDescent="0.2">
      <c r="A91" s="54">
        <v>16.058000000000046</v>
      </c>
      <c r="B91" s="14" t="s">
        <v>18</v>
      </c>
      <c r="C91" s="38" t="s">
        <v>0</v>
      </c>
      <c r="D91" s="36">
        <v>180</v>
      </c>
      <c r="E91" s="76"/>
      <c r="F91" s="76"/>
      <c r="G91" s="86">
        <f t="shared" si="18"/>
        <v>0</v>
      </c>
      <c r="H91" s="86">
        <f t="shared" si="19"/>
        <v>0</v>
      </c>
      <c r="I91" s="87">
        <f t="shared" si="20"/>
        <v>0</v>
      </c>
      <c r="J91" s="87"/>
    </row>
    <row r="92" spans="1:10" s="51" customFormat="1" x14ac:dyDescent="0.2">
      <c r="A92" s="54">
        <v>16.059000000000047</v>
      </c>
      <c r="B92" s="14" t="s">
        <v>72</v>
      </c>
      <c r="C92" s="38" t="s">
        <v>0</v>
      </c>
      <c r="D92" s="36">
        <v>0</v>
      </c>
      <c r="E92" s="76"/>
      <c r="F92" s="76"/>
      <c r="G92" s="86">
        <f t="shared" si="18"/>
        <v>0</v>
      </c>
      <c r="H92" s="86">
        <f t="shared" si="19"/>
        <v>0</v>
      </c>
      <c r="I92" s="87">
        <f t="shared" si="20"/>
        <v>0</v>
      </c>
      <c r="J92" s="87"/>
    </row>
    <row r="93" spans="1:10" s="51" customFormat="1" x14ac:dyDescent="0.2">
      <c r="A93" s="54">
        <v>16.060000000000048</v>
      </c>
      <c r="B93" s="15" t="s">
        <v>7</v>
      </c>
      <c r="C93" s="39" t="s">
        <v>1</v>
      </c>
      <c r="D93" s="70">
        <v>48</v>
      </c>
      <c r="E93" s="76"/>
      <c r="F93" s="76"/>
      <c r="G93" s="86">
        <f t="shared" si="18"/>
        <v>0</v>
      </c>
      <c r="H93" s="86">
        <f t="shared" si="19"/>
        <v>0</v>
      </c>
      <c r="I93" s="87">
        <f t="shared" si="20"/>
        <v>0</v>
      </c>
      <c r="J93" s="87"/>
    </row>
    <row r="94" spans="1:10" s="7" customFormat="1" ht="13.5" thickBot="1" x14ac:dyDescent="0.25">
      <c r="A94" s="54"/>
      <c r="B94" s="14"/>
      <c r="C94" s="38"/>
      <c r="D94" s="36"/>
      <c r="E94" s="76"/>
      <c r="F94" s="76"/>
      <c r="G94" s="81"/>
      <c r="H94" s="81"/>
      <c r="I94" s="82"/>
      <c r="J94" s="82"/>
    </row>
    <row r="95" spans="1:10" s="7" customFormat="1" ht="15.75" thickBot="1" x14ac:dyDescent="0.25">
      <c r="A95" s="55"/>
      <c r="B95" s="31" t="str">
        <f>CONCATENATE(B83," ","CELKEM")</f>
        <v>Kabely - osvětlení CELKEM</v>
      </c>
      <c r="C95" s="32"/>
      <c r="D95" s="44"/>
      <c r="E95" s="77"/>
      <c r="F95" s="77"/>
      <c r="G95" s="84"/>
      <c r="H95" s="84"/>
      <c r="I95" s="85"/>
      <c r="J95" s="85">
        <f>SUM(I83:I94)</f>
        <v>0</v>
      </c>
    </row>
    <row r="96" spans="1:10" s="7" customFormat="1" x14ac:dyDescent="0.2">
      <c r="A96" s="54"/>
      <c r="B96" s="18"/>
      <c r="C96" s="37"/>
      <c r="D96" s="36"/>
      <c r="E96" s="76"/>
      <c r="F96" s="76"/>
      <c r="G96" s="81"/>
      <c r="H96" s="81"/>
      <c r="I96" s="82"/>
      <c r="J96" s="83"/>
    </row>
    <row r="97" spans="1:10" s="7" customFormat="1" ht="15" x14ac:dyDescent="0.2">
      <c r="A97" s="94"/>
      <c r="B97" s="95" t="s">
        <v>157</v>
      </c>
      <c r="C97" s="96"/>
      <c r="D97" s="97"/>
      <c r="E97" s="76"/>
      <c r="F97" s="76"/>
      <c r="G97" s="81"/>
      <c r="H97" s="81"/>
      <c r="I97" s="82"/>
      <c r="J97" s="83"/>
    </row>
    <row r="98" spans="1:10" s="7" customFormat="1" x14ac:dyDescent="0.2">
      <c r="A98" s="54"/>
      <c r="B98" s="98" t="s">
        <v>41</v>
      </c>
      <c r="C98" s="37"/>
      <c r="D98" s="36"/>
      <c r="E98" s="76"/>
      <c r="F98" s="76"/>
      <c r="G98" s="81"/>
      <c r="H98" s="81"/>
      <c r="I98" s="82"/>
      <c r="J98" s="83"/>
    </row>
    <row r="99" spans="1:10" s="7" customFormat="1" ht="38.25" x14ac:dyDescent="0.2">
      <c r="A99" s="54"/>
      <c r="B99" s="98" t="s">
        <v>158</v>
      </c>
      <c r="C99" s="37"/>
      <c r="D99" s="36"/>
      <c r="E99" s="76"/>
      <c r="F99" s="76"/>
      <c r="G99" s="81"/>
      <c r="H99" s="81"/>
      <c r="I99" s="82"/>
      <c r="J99" s="83"/>
    </row>
    <row r="100" spans="1:10" s="51" customFormat="1" x14ac:dyDescent="0.2">
      <c r="A100" s="54">
        <v>16.06100000000005</v>
      </c>
      <c r="B100" s="18" t="s">
        <v>159</v>
      </c>
      <c r="C100" s="37" t="s">
        <v>160</v>
      </c>
      <c r="D100" s="36">
        <v>1</v>
      </c>
      <c r="E100" s="76"/>
      <c r="F100" s="76"/>
      <c r="G100" s="86">
        <f t="shared" ref="G100:G101" si="21">D100*E100</f>
        <v>0</v>
      </c>
      <c r="H100" s="86">
        <f t="shared" ref="H100:H101" si="22">D100*F100</f>
        <v>0</v>
      </c>
      <c r="I100" s="87">
        <f t="shared" ref="I100:I101" si="23">G100+H100</f>
        <v>0</v>
      </c>
      <c r="J100" s="83"/>
    </row>
    <row r="101" spans="1:10" s="51" customFormat="1" x14ac:dyDescent="0.2">
      <c r="A101" s="54">
        <v>16.062000000000047</v>
      </c>
      <c r="B101" s="18" t="s">
        <v>161</v>
      </c>
      <c r="C101" s="37" t="s">
        <v>162</v>
      </c>
      <c r="D101" s="36">
        <v>1</v>
      </c>
      <c r="E101" s="76"/>
      <c r="F101" s="76"/>
      <c r="G101" s="86">
        <f t="shared" si="21"/>
        <v>0</v>
      </c>
      <c r="H101" s="86">
        <f t="shared" si="22"/>
        <v>0</v>
      </c>
      <c r="I101" s="87">
        <f t="shared" si="23"/>
        <v>0</v>
      </c>
      <c r="J101" s="83"/>
    </row>
    <row r="102" spans="1:10" s="7" customFormat="1" ht="13.5" thickBot="1" x14ac:dyDescent="0.25">
      <c r="A102" s="54"/>
      <c r="B102" s="18"/>
      <c r="C102" s="37"/>
      <c r="D102" s="36"/>
      <c r="E102" s="76"/>
      <c r="F102" s="76"/>
      <c r="G102" s="81"/>
      <c r="H102" s="81"/>
      <c r="I102" s="82"/>
      <c r="J102" s="83"/>
    </row>
    <row r="103" spans="1:10" s="7" customFormat="1" ht="15.75" thickBot="1" x14ac:dyDescent="0.25">
      <c r="A103" s="55"/>
      <c r="B103" s="31" t="str">
        <f>CONCATENATE(B97," ","CELKEM")</f>
        <v>Kabely s funkční schopností při požáru CELKEM</v>
      </c>
      <c r="C103" s="32"/>
      <c r="D103" s="44"/>
      <c r="E103" s="77"/>
      <c r="F103" s="77"/>
      <c r="G103" s="84"/>
      <c r="H103" s="84"/>
      <c r="I103" s="85"/>
      <c r="J103" s="85">
        <f>SUM(I99:I101)</f>
        <v>0</v>
      </c>
    </row>
    <row r="104" spans="1:10" s="7" customFormat="1" x14ac:dyDescent="0.2">
      <c r="A104" s="54"/>
      <c r="B104" s="18"/>
      <c r="C104" s="37"/>
      <c r="D104" s="36"/>
      <c r="E104" s="76"/>
      <c r="F104" s="76"/>
      <c r="G104" s="81"/>
      <c r="H104" s="81"/>
      <c r="I104" s="82"/>
      <c r="J104" s="83"/>
    </row>
    <row r="105" spans="1:10" s="7" customFormat="1" ht="15" x14ac:dyDescent="0.2">
      <c r="A105" s="94"/>
      <c r="B105" s="95" t="s">
        <v>164</v>
      </c>
      <c r="C105" s="96"/>
      <c r="D105" s="97"/>
      <c r="E105" s="76"/>
      <c r="F105" s="76"/>
      <c r="G105" s="81"/>
      <c r="H105" s="81"/>
      <c r="I105" s="82"/>
      <c r="J105" s="83"/>
    </row>
    <row r="106" spans="1:10" s="7" customFormat="1" x14ac:dyDescent="0.2">
      <c r="A106" s="54"/>
      <c r="B106" s="98" t="s">
        <v>41</v>
      </c>
      <c r="C106" s="37"/>
      <c r="D106" s="36"/>
      <c r="E106" s="76"/>
      <c r="F106" s="76"/>
      <c r="G106" s="81"/>
      <c r="H106" s="81"/>
      <c r="I106" s="82"/>
      <c r="J106" s="83"/>
    </row>
    <row r="107" spans="1:10" s="7" customFormat="1" ht="25.5" x14ac:dyDescent="0.2">
      <c r="A107" s="54"/>
      <c r="B107" s="98" t="s">
        <v>170</v>
      </c>
      <c r="C107" s="37"/>
      <c r="D107" s="36"/>
      <c r="E107" s="76"/>
      <c r="F107" s="76"/>
      <c r="G107" s="81"/>
      <c r="H107" s="81"/>
      <c r="I107" s="82"/>
      <c r="J107" s="83"/>
    </row>
    <row r="108" spans="1:10" s="51" customFormat="1" x14ac:dyDescent="0.2">
      <c r="A108" s="54">
        <v>1.2299999999999986</v>
      </c>
      <c r="B108" s="18" t="s">
        <v>165</v>
      </c>
      <c r="C108" s="37" t="s">
        <v>0</v>
      </c>
      <c r="D108" s="36"/>
      <c r="E108" s="76"/>
      <c r="F108" s="76"/>
      <c r="G108" s="86">
        <f t="shared" ref="G108:G110" si="24">D108*E108</f>
        <v>0</v>
      </c>
      <c r="H108" s="86">
        <f t="shared" ref="H108:H110" si="25">D108*F108</f>
        <v>0</v>
      </c>
      <c r="I108" s="87">
        <f t="shared" ref="I108:I110" si="26">G108+H108</f>
        <v>0</v>
      </c>
      <c r="J108" s="83"/>
    </row>
    <row r="109" spans="1:10" s="51" customFormat="1" x14ac:dyDescent="0.2">
      <c r="A109" s="54">
        <v>16.063000000000049</v>
      </c>
      <c r="B109" s="18" t="s">
        <v>166</v>
      </c>
      <c r="C109" s="37" t="s">
        <v>0</v>
      </c>
      <c r="D109" s="36">
        <v>60</v>
      </c>
      <c r="E109" s="76"/>
      <c r="F109" s="76"/>
      <c r="G109" s="86">
        <f t="shared" si="24"/>
        <v>0</v>
      </c>
      <c r="H109" s="86">
        <f t="shared" si="25"/>
        <v>0</v>
      </c>
      <c r="I109" s="87">
        <f t="shared" si="26"/>
        <v>0</v>
      </c>
      <c r="J109" s="83"/>
    </row>
    <row r="110" spans="1:10" s="51" customFormat="1" x14ac:dyDescent="0.2">
      <c r="A110" s="54">
        <v>16.06400000000005</v>
      </c>
      <c r="B110" s="18" t="s">
        <v>167</v>
      </c>
      <c r="C110" s="37" t="s">
        <v>0</v>
      </c>
      <c r="D110" s="36">
        <v>20</v>
      </c>
      <c r="E110" s="76"/>
      <c r="F110" s="76"/>
      <c r="G110" s="86">
        <f t="shared" si="24"/>
        <v>0</v>
      </c>
      <c r="H110" s="86">
        <f t="shared" si="25"/>
        <v>0</v>
      </c>
      <c r="I110" s="87">
        <f t="shared" si="26"/>
        <v>0</v>
      </c>
      <c r="J110" s="83"/>
    </row>
    <row r="111" spans="1:10" s="7" customFormat="1" ht="13.5" thickBot="1" x14ac:dyDescent="0.25">
      <c r="A111" s="54"/>
      <c r="B111" s="18"/>
      <c r="C111" s="37"/>
      <c r="D111" s="36"/>
      <c r="E111" s="76"/>
      <c r="F111" s="76"/>
      <c r="G111" s="81"/>
      <c r="H111" s="81"/>
      <c r="I111" s="82"/>
      <c r="J111" s="83"/>
    </row>
    <row r="112" spans="1:10" s="7" customFormat="1" ht="15.75" thickBot="1" x14ac:dyDescent="0.25">
      <c r="A112" s="55"/>
      <c r="B112" s="31" t="str">
        <f>CONCATENATE(B105," ","CELKEM")</f>
        <v>Kabely v prostorech PÚ vybraných druhů staveb CELKEM</v>
      </c>
      <c r="C112" s="32"/>
      <c r="D112" s="44"/>
      <c r="E112" s="77"/>
      <c r="F112" s="77"/>
      <c r="G112" s="84"/>
      <c r="H112" s="84"/>
      <c r="I112" s="85"/>
      <c r="J112" s="85">
        <f>SUM(I107:I111)</f>
        <v>0</v>
      </c>
    </row>
    <row r="113" spans="1:10" s="7" customFormat="1" x14ac:dyDescent="0.2">
      <c r="A113" s="54"/>
      <c r="B113" s="18"/>
      <c r="C113" s="37"/>
      <c r="D113" s="36"/>
      <c r="E113" s="76"/>
      <c r="F113" s="76"/>
      <c r="G113" s="81"/>
      <c r="H113" s="81"/>
      <c r="I113" s="82"/>
      <c r="J113" s="83"/>
    </row>
    <row r="114" spans="1:10" s="7" customFormat="1" x14ac:dyDescent="0.2">
      <c r="A114" s="54"/>
      <c r="B114" s="26" t="s">
        <v>28</v>
      </c>
      <c r="C114" s="28"/>
      <c r="D114" s="43"/>
      <c r="E114" s="76"/>
      <c r="F114" s="76"/>
      <c r="G114" s="81"/>
      <c r="H114" s="81"/>
      <c r="I114" s="82"/>
      <c r="J114" s="83"/>
    </row>
    <row r="115" spans="1:10" s="7" customFormat="1" ht="25.5" x14ac:dyDescent="0.2">
      <c r="A115" s="54"/>
      <c r="B115" s="30" t="s">
        <v>30</v>
      </c>
      <c r="C115" s="40"/>
      <c r="D115" s="36"/>
      <c r="E115" s="76"/>
      <c r="F115" s="76"/>
      <c r="G115" s="81"/>
      <c r="H115" s="81"/>
      <c r="I115" s="82"/>
      <c r="J115" s="83"/>
    </row>
    <row r="116" spans="1:10" s="51" customFormat="1" x14ac:dyDescent="0.2">
      <c r="A116" s="54">
        <v>16.065000000000047</v>
      </c>
      <c r="B116" s="15" t="s">
        <v>150</v>
      </c>
      <c r="C116" s="39" t="s">
        <v>0</v>
      </c>
      <c r="D116" s="70">
        <v>20</v>
      </c>
      <c r="E116" s="76"/>
      <c r="F116" s="76"/>
      <c r="G116" s="86">
        <f>D116*E116</f>
        <v>0</v>
      </c>
      <c r="H116" s="86">
        <f>D116*F116</f>
        <v>0</v>
      </c>
      <c r="I116" s="87">
        <f t="shared" ref="I116:I129" si="27">G116+H116</f>
        <v>0</v>
      </c>
      <c r="J116" s="83"/>
    </row>
    <row r="117" spans="1:10" s="51" customFormat="1" x14ac:dyDescent="0.2">
      <c r="A117" s="54">
        <v>16.066000000000049</v>
      </c>
      <c r="B117" s="15" t="s">
        <v>151</v>
      </c>
      <c r="C117" s="39" t="s">
        <v>0</v>
      </c>
      <c r="D117" s="70">
        <v>0</v>
      </c>
      <c r="E117" s="76"/>
      <c r="F117" s="76"/>
      <c r="G117" s="86">
        <f>D117*E117</f>
        <v>0</v>
      </c>
      <c r="H117" s="86">
        <f>D117*F117</f>
        <v>0</v>
      </c>
      <c r="I117" s="87">
        <f t="shared" si="27"/>
        <v>0</v>
      </c>
      <c r="J117" s="83"/>
    </row>
    <row r="118" spans="1:10" s="51" customFormat="1" x14ac:dyDescent="0.2">
      <c r="A118" s="54">
        <v>16.06700000000005</v>
      </c>
      <c r="B118" s="15" t="s">
        <v>148</v>
      </c>
      <c r="C118" s="39" t="s">
        <v>0</v>
      </c>
      <c r="D118" s="70">
        <v>0</v>
      </c>
      <c r="E118" s="76"/>
      <c r="F118" s="76"/>
      <c r="G118" s="86">
        <f t="shared" ref="G118:G129" si="28">D118*E118</f>
        <v>0</v>
      </c>
      <c r="H118" s="86">
        <f t="shared" ref="H118:H129" si="29">D118*F118</f>
        <v>0</v>
      </c>
      <c r="I118" s="87">
        <f t="shared" si="27"/>
        <v>0</v>
      </c>
      <c r="J118" s="83"/>
    </row>
    <row r="119" spans="1:10" s="51" customFormat="1" x14ac:dyDescent="0.2">
      <c r="A119" s="54">
        <v>16.068000000000048</v>
      </c>
      <c r="B119" s="15" t="s">
        <v>175</v>
      </c>
      <c r="C119" s="39" t="s">
        <v>0</v>
      </c>
      <c r="D119" s="70">
        <v>10</v>
      </c>
      <c r="E119" s="76"/>
      <c r="F119" s="76"/>
      <c r="G119" s="86">
        <f t="shared" si="28"/>
        <v>0</v>
      </c>
      <c r="H119" s="86">
        <f t="shared" si="29"/>
        <v>0</v>
      </c>
      <c r="I119" s="87">
        <f>G119+H119</f>
        <v>0</v>
      </c>
      <c r="J119" s="83"/>
    </row>
    <row r="120" spans="1:10" s="51" customFormat="1" x14ac:dyDescent="0.2">
      <c r="A120" s="54">
        <v>16.069000000000049</v>
      </c>
      <c r="B120" s="15" t="s">
        <v>152</v>
      </c>
      <c r="C120" s="39" t="s">
        <v>0</v>
      </c>
      <c r="D120" s="70">
        <v>0</v>
      </c>
      <c r="E120" s="76"/>
      <c r="F120" s="76"/>
      <c r="G120" s="86">
        <f t="shared" si="28"/>
        <v>0</v>
      </c>
      <c r="H120" s="86">
        <f t="shared" si="29"/>
        <v>0</v>
      </c>
      <c r="I120" s="87">
        <f t="shared" si="27"/>
        <v>0</v>
      </c>
      <c r="J120" s="83"/>
    </row>
    <row r="121" spans="1:10" s="51" customFormat="1" ht="38.25" x14ac:dyDescent="0.2">
      <c r="A121" s="54">
        <v>16.07000000000005</v>
      </c>
      <c r="B121" s="15" t="s">
        <v>153</v>
      </c>
      <c r="C121" s="39" t="s">
        <v>0</v>
      </c>
      <c r="D121" s="70">
        <v>10</v>
      </c>
      <c r="E121" s="76"/>
      <c r="F121" s="76"/>
      <c r="G121" s="86">
        <f t="shared" si="28"/>
        <v>0</v>
      </c>
      <c r="H121" s="86">
        <f t="shared" si="29"/>
        <v>0</v>
      </c>
      <c r="I121" s="87">
        <f t="shared" si="27"/>
        <v>0</v>
      </c>
      <c r="J121" s="83"/>
    </row>
    <row r="122" spans="1:10" s="51" customFormat="1" x14ac:dyDescent="0.2">
      <c r="A122" s="54">
        <v>16.071000000000051</v>
      </c>
      <c r="B122" s="15" t="s">
        <v>29</v>
      </c>
      <c r="C122" s="39" t="s">
        <v>1</v>
      </c>
      <c r="D122" s="70">
        <v>20</v>
      </c>
      <c r="E122" s="76"/>
      <c r="F122" s="76"/>
      <c r="G122" s="86">
        <f t="shared" si="28"/>
        <v>0</v>
      </c>
      <c r="H122" s="86">
        <f t="shared" si="29"/>
        <v>0</v>
      </c>
      <c r="I122" s="87">
        <f t="shared" si="27"/>
        <v>0</v>
      </c>
      <c r="J122" s="83"/>
    </row>
    <row r="123" spans="1:10" s="51" customFormat="1" ht="25.5" x14ac:dyDescent="0.2">
      <c r="A123" s="54">
        <v>16.072000000000052</v>
      </c>
      <c r="B123" s="15" t="s">
        <v>31</v>
      </c>
      <c r="C123" s="39" t="s">
        <v>1</v>
      </c>
      <c r="D123" s="70">
        <v>20</v>
      </c>
      <c r="E123" s="76"/>
      <c r="F123" s="76"/>
      <c r="G123" s="86">
        <f t="shared" si="28"/>
        <v>0</v>
      </c>
      <c r="H123" s="86">
        <f t="shared" si="29"/>
        <v>0</v>
      </c>
      <c r="I123" s="87">
        <f t="shared" si="27"/>
        <v>0</v>
      </c>
      <c r="J123" s="83"/>
    </row>
    <row r="124" spans="1:10" s="51" customFormat="1" ht="25.5" x14ac:dyDescent="0.2">
      <c r="A124" s="54">
        <v>16.073000000000054</v>
      </c>
      <c r="B124" s="15" t="s">
        <v>109</v>
      </c>
      <c r="C124" s="39" t="s">
        <v>1</v>
      </c>
      <c r="D124" s="70">
        <v>10</v>
      </c>
      <c r="E124" s="76"/>
      <c r="F124" s="76"/>
      <c r="G124" s="86">
        <f>D124*E124</f>
        <v>0</v>
      </c>
      <c r="H124" s="86">
        <f>D124*F124</f>
        <v>0</v>
      </c>
      <c r="I124" s="87">
        <f t="shared" si="27"/>
        <v>0</v>
      </c>
      <c r="J124" s="83"/>
    </row>
    <row r="125" spans="1:10" s="51" customFormat="1" x14ac:dyDescent="0.2">
      <c r="A125" s="54">
        <v>16.074000000000055</v>
      </c>
      <c r="B125" s="15" t="s">
        <v>74</v>
      </c>
      <c r="C125" s="39" t="s">
        <v>1</v>
      </c>
      <c r="D125" s="70">
        <v>80</v>
      </c>
      <c r="E125" s="76"/>
      <c r="F125" s="76"/>
      <c r="G125" s="86">
        <f t="shared" si="28"/>
        <v>0</v>
      </c>
      <c r="H125" s="86">
        <f t="shared" si="29"/>
        <v>0</v>
      </c>
      <c r="I125" s="87">
        <f t="shared" si="27"/>
        <v>0</v>
      </c>
      <c r="J125" s="83"/>
    </row>
    <row r="126" spans="1:10" s="51" customFormat="1" x14ac:dyDescent="0.2">
      <c r="A126" s="54">
        <v>16.075000000000056</v>
      </c>
      <c r="B126" s="15" t="s">
        <v>75</v>
      </c>
      <c r="C126" s="39" t="s">
        <v>1</v>
      </c>
      <c r="D126" s="70">
        <v>95</v>
      </c>
      <c r="E126" s="76"/>
      <c r="F126" s="76"/>
      <c r="G126" s="86">
        <f t="shared" si="28"/>
        <v>0</v>
      </c>
      <c r="H126" s="86">
        <f t="shared" si="29"/>
        <v>0</v>
      </c>
      <c r="I126" s="87">
        <f t="shared" si="27"/>
        <v>0</v>
      </c>
      <c r="J126" s="83"/>
    </row>
    <row r="127" spans="1:10" s="51" customFormat="1" x14ac:dyDescent="0.2">
      <c r="A127" s="54">
        <v>16.076000000000057</v>
      </c>
      <c r="B127" s="15" t="s">
        <v>32</v>
      </c>
      <c r="C127" s="39" t="s">
        <v>0</v>
      </c>
      <c r="D127" s="70">
        <v>20</v>
      </c>
      <c r="E127" s="76"/>
      <c r="F127" s="76"/>
      <c r="G127" s="86">
        <f t="shared" si="28"/>
        <v>0</v>
      </c>
      <c r="H127" s="86">
        <f t="shared" si="29"/>
        <v>0</v>
      </c>
      <c r="I127" s="87">
        <f t="shared" si="27"/>
        <v>0</v>
      </c>
      <c r="J127" s="83"/>
    </row>
    <row r="128" spans="1:10" s="51" customFormat="1" x14ac:dyDescent="0.2">
      <c r="A128" s="54">
        <v>16.077000000000059</v>
      </c>
      <c r="B128" s="15" t="s">
        <v>33</v>
      </c>
      <c r="C128" s="39" t="s">
        <v>1</v>
      </c>
      <c r="D128" s="70">
        <v>10</v>
      </c>
      <c r="E128" s="76"/>
      <c r="F128" s="76"/>
      <c r="G128" s="86">
        <f t="shared" si="28"/>
        <v>0</v>
      </c>
      <c r="H128" s="86">
        <f t="shared" si="29"/>
        <v>0</v>
      </c>
      <c r="I128" s="87">
        <f t="shared" si="27"/>
        <v>0</v>
      </c>
      <c r="J128" s="83"/>
    </row>
    <row r="129" spans="1:10" s="51" customFormat="1" x14ac:dyDescent="0.2">
      <c r="A129" s="54">
        <v>16.07800000000006</v>
      </c>
      <c r="B129" s="15" t="s">
        <v>65</v>
      </c>
      <c r="C129" s="39" t="s">
        <v>1</v>
      </c>
      <c r="D129" s="70">
        <v>50</v>
      </c>
      <c r="E129" s="76"/>
      <c r="F129" s="76"/>
      <c r="G129" s="86">
        <f t="shared" si="28"/>
        <v>0</v>
      </c>
      <c r="H129" s="86">
        <f t="shared" si="29"/>
        <v>0</v>
      </c>
      <c r="I129" s="87">
        <f t="shared" si="27"/>
        <v>0</v>
      </c>
      <c r="J129" s="83"/>
    </row>
    <row r="130" spans="1:10" s="7" customFormat="1" ht="12.75" customHeight="1" thickBot="1" x14ac:dyDescent="0.25">
      <c r="A130" s="54"/>
      <c r="B130" s="25"/>
      <c r="C130" s="28"/>
      <c r="D130" s="43"/>
      <c r="E130" s="76"/>
      <c r="F130" s="76"/>
      <c r="G130" s="81"/>
      <c r="H130" s="81"/>
      <c r="I130" s="82"/>
      <c r="J130" s="83"/>
    </row>
    <row r="131" spans="1:10" s="7" customFormat="1" ht="15.75" thickBot="1" x14ac:dyDescent="0.25">
      <c r="A131" s="55"/>
      <c r="B131" s="31" t="str">
        <f>CONCATENATE(B114," ","CELKEM")</f>
        <v>Úložný materiál CELKEM</v>
      </c>
      <c r="C131" s="32"/>
      <c r="D131" s="44"/>
      <c r="E131" s="77"/>
      <c r="F131" s="77"/>
      <c r="G131" s="84"/>
      <c r="H131" s="84"/>
      <c r="I131" s="85"/>
      <c r="J131" s="85">
        <f>SUM(I114:I130)</f>
        <v>0</v>
      </c>
    </row>
    <row r="132" spans="1:10" s="7" customFormat="1" ht="12" customHeight="1" x14ac:dyDescent="0.2">
      <c r="A132" s="54"/>
      <c r="B132" s="26"/>
      <c r="C132" s="28"/>
      <c r="D132" s="43"/>
      <c r="E132" s="76"/>
      <c r="F132" s="76"/>
      <c r="G132" s="81"/>
      <c r="H132" s="81"/>
      <c r="I132" s="82"/>
      <c r="J132" s="82"/>
    </row>
    <row r="133" spans="1:10" s="7" customFormat="1" ht="12" customHeight="1" x14ac:dyDescent="0.2">
      <c r="A133" s="54"/>
      <c r="B133" s="26"/>
      <c r="C133" s="28"/>
      <c r="D133" s="43"/>
      <c r="E133" s="76"/>
      <c r="F133" s="76"/>
      <c r="G133" s="81"/>
      <c r="H133" s="81"/>
      <c r="I133" s="82"/>
      <c r="J133" s="82"/>
    </row>
    <row r="134" spans="1:10" s="7" customFormat="1" x14ac:dyDescent="0.2">
      <c r="A134" s="54"/>
      <c r="B134" s="99" t="s">
        <v>181</v>
      </c>
      <c r="C134" s="40"/>
      <c r="D134" s="36"/>
      <c r="E134" s="76"/>
      <c r="F134" s="76"/>
      <c r="G134" s="81"/>
      <c r="H134" s="81"/>
      <c r="I134" s="82"/>
      <c r="J134" s="83"/>
    </row>
    <row r="135" spans="1:10" s="51" customFormat="1" x14ac:dyDescent="0.2">
      <c r="A135" s="54">
        <v>16.079000000000061</v>
      </c>
      <c r="B135" s="104" t="s">
        <v>208</v>
      </c>
      <c r="C135" s="39" t="s">
        <v>1</v>
      </c>
      <c r="D135" s="70">
        <v>2</v>
      </c>
      <c r="E135" s="76"/>
      <c r="F135" s="76"/>
      <c r="G135" s="86">
        <f t="shared" ref="G135:G138" si="30">D135*E135</f>
        <v>0</v>
      </c>
      <c r="H135" s="86">
        <f t="shared" ref="H135:H138" si="31">D135*F135</f>
        <v>0</v>
      </c>
      <c r="I135" s="87">
        <f t="shared" ref="I135:I138" si="32">G135+H135</f>
        <v>0</v>
      </c>
      <c r="J135" s="83"/>
    </row>
    <row r="136" spans="1:10" s="51" customFormat="1" ht="25.5" x14ac:dyDescent="0.2">
      <c r="A136" s="54">
        <v>16.080000000000062</v>
      </c>
      <c r="B136" s="104" t="s">
        <v>209</v>
      </c>
      <c r="C136" s="39" t="s">
        <v>1</v>
      </c>
      <c r="D136" s="70">
        <v>0</v>
      </c>
      <c r="E136" s="76"/>
      <c r="F136" s="76"/>
      <c r="G136" s="86">
        <f t="shared" si="30"/>
        <v>0</v>
      </c>
      <c r="H136" s="86">
        <f t="shared" si="31"/>
        <v>0</v>
      </c>
      <c r="I136" s="87">
        <f t="shared" si="32"/>
        <v>0</v>
      </c>
      <c r="J136" s="83"/>
    </row>
    <row r="137" spans="1:10" s="51" customFormat="1" ht="25.5" x14ac:dyDescent="0.2">
      <c r="A137" s="54">
        <v>16.081000000000063</v>
      </c>
      <c r="B137" s="104" t="s">
        <v>210</v>
      </c>
      <c r="C137" s="39" t="s">
        <v>1</v>
      </c>
      <c r="D137" s="70">
        <v>6</v>
      </c>
      <c r="E137" s="76"/>
      <c r="F137" s="76"/>
      <c r="G137" s="86">
        <f t="shared" si="30"/>
        <v>0</v>
      </c>
      <c r="H137" s="86">
        <f t="shared" si="31"/>
        <v>0</v>
      </c>
      <c r="I137" s="87">
        <f t="shared" si="32"/>
        <v>0</v>
      </c>
      <c r="J137" s="83"/>
    </row>
    <row r="138" spans="1:10" s="51" customFormat="1" ht="25.5" x14ac:dyDescent="0.2">
      <c r="A138" s="54">
        <v>16.082000000000065</v>
      </c>
      <c r="B138" s="104" t="s">
        <v>211</v>
      </c>
      <c r="C138" s="39" t="s">
        <v>1</v>
      </c>
      <c r="D138" s="70">
        <v>4</v>
      </c>
      <c r="E138" s="76"/>
      <c r="F138" s="76"/>
      <c r="G138" s="86">
        <f t="shared" si="30"/>
        <v>0</v>
      </c>
      <c r="H138" s="86">
        <f t="shared" si="31"/>
        <v>0</v>
      </c>
      <c r="I138" s="87">
        <f t="shared" si="32"/>
        <v>0</v>
      </c>
      <c r="J138" s="83"/>
    </row>
    <row r="139" spans="1:10" s="7" customFormat="1" ht="12.75" customHeight="1" thickBot="1" x14ac:dyDescent="0.25">
      <c r="A139" s="54"/>
      <c r="B139" s="25"/>
      <c r="C139" s="28"/>
      <c r="D139" s="43"/>
      <c r="E139" s="76"/>
      <c r="F139" s="76"/>
      <c r="G139" s="81"/>
      <c r="H139" s="81"/>
      <c r="I139" s="82"/>
      <c r="J139" s="83"/>
    </row>
    <row r="140" spans="1:10" s="7" customFormat="1" ht="15.75" thickBot="1" x14ac:dyDescent="0.25">
      <c r="A140" s="55"/>
      <c r="B140" s="31" t="str">
        <f>CONCATENATE(B134," ","CELKEM")</f>
        <v>Nouzové osvětlení CELKEM</v>
      </c>
      <c r="C140" s="32"/>
      <c r="D140" s="44"/>
      <c r="E140" s="77"/>
      <c r="F140" s="77"/>
      <c r="G140" s="84"/>
      <c r="H140" s="84"/>
      <c r="I140" s="85"/>
      <c r="J140" s="85">
        <f>SUM(I134:I139)</f>
        <v>0</v>
      </c>
    </row>
    <row r="141" spans="1:10" s="7" customFormat="1" ht="12" customHeight="1" x14ac:dyDescent="0.2">
      <c r="A141" s="54"/>
      <c r="B141" s="26"/>
      <c r="C141" s="28"/>
      <c r="D141" s="43"/>
      <c r="E141" s="76"/>
      <c r="F141" s="76"/>
      <c r="G141" s="81"/>
      <c r="H141" s="81"/>
      <c r="I141" s="82"/>
      <c r="J141" s="82"/>
    </row>
    <row r="142" spans="1:10" s="7" customFormat="1" x14ac:dyDescent="0.2">
      <c r="A142" s="54"/>
      <c r="B142" s="26" t="s">
        <v>13</v>
      </c>
      <c r="C142" s="28"/>
      <c r="D142" s="43"/>
      <c r="E142" s="76"/>
      <c r="F142" s="76"/>
      <c r="G142" s="81"/>
      <c r="H142" s="81"/>
      <c r="I142" s="82"/>
      <c r="J142" s="82"/>
    </row>
    <row r="143" spans="1:10" s="7" customFormat="1" ht="25.5" x14ac:dyDescent="0.2">
      <c r="A143" s="54"/>
      <c r="B143" s="30" t="s">
        <v>12</v>
      </c>
      <c r="C143" s="28"/>
      <c r="D143" s="43"/>
      <c r="E143" s="76"/>
      <c r="F143" s="76"/>
      <c r="G143" s="81"/>
      <c r="H143" s="81"/>
      <c r="I143" s="82"/>
      <c r="J143" s="82"/>
    </row>
    <row r="144" spans="1:10" s="51" customFormat="1" x14ac:dyDescent="0.2">
      <c r="A144" s="54">
        <v>16.083000000000066</v>
      </c>
      <c r="B144" s="14" t="s">
        <v>206</v>
      </c>
      <c r="C144" s="38" t="s">
        <v>1</v>
      </c>
      <c r="D144" s="36">
        <v>0</v>
      </c>
      <c r="E144" s="76"/>
      <c r="F144" s="76"/>
      <c r="G144" s="86">
        <f>D144*E144</f>
        <v>0</v>
      </c>
      <c r="H144" s="86">
        <f>D144*F144</f>
        <v>0</v>
      </c>
      <c r="I144" s="87">
        <f>G144+H144</f>
        <v>0</v>
      </c>
      <c r="J144" s="87"/>
    </row>
    <row r="145" spans="1:10" s="51" customFormat="1" x14ac:dyDescent="0.2">
      <c r="A145" s="54">
        <v>16.084000000000067</v>
      </c>
      <c r="B145" s="14" t="s">
        <v>207</v>
      </c>
      <c r="C145" s="38" t="s">
        <v>1</v>
      </c>
      <c r="D145" s="36">
        <v>0</v>
      </c>
      <c r="E145" s="76"/>
      <c r="F145" s="76"/>
      <c r="G145" s="86">
        <f>D145*E145</f>
        <v>0</v>
      </c>
      <c r="H145" s="86">
        <f>D145*F145</f>
        <v>0</v>
      </c>
      <c r="I145" s="87">
        <f>G145+H145</f>
        <v>0</v>
      </c>
      <c r="J145" s="87"/>
    </row>
    <row r="146" spans="1:10" s="51" customFormat="1" x14ac:dyDescent="0.2">
      <c r="A146" s="54">
        <v>16.085000000000068</v>
      </c>
      <c r="B146" s="14" t="s">
        <v>204</v>
      </c>
      <c r="C146" s="38" t="s">
        <v>1</v>
      </c>
      <c r="D146" s="36">
        <v>3</v>
      </c>
      <c r="E146" s="76"/>
      <c r="F146" s="76"/>
      <c r="G146" s="86">
        <f t="shared" ref="G146:G150" si="33">D146*E146</f>
        <v>0</v>
      </c>
      <c r="H146" s="86">
        <f t="shared" ref="H146:H150" si="34">D146*F146</f>
        <v>0</v>
      </c>
      <c r="I146" s="87">
        <f t="shared" ref="I146:I150" si="35">G146+H146</f>
        <v>0</v>
      </c>
      <c r="J146" s="87"/>
    </row>
    <row r="147" spans="1:10" s="51" customFormat="1" x14ac:dyDescent="0.2">
      <c r="A147" s="54"/>
      <c r="B147" s="14"/>
      <c r="C147" s="38" t="s">
        <v>1</v>
      </c>
      <c r="D147" s="36"/>
      <c r="E147" s="76"/>
      <c r="F147" s="76"/>
      <c r="G147" s="86"/>
      <c r="H147" s="86"/>
      <c r="I147" s="87"/>
      <c r="J147" s="87"/>
    </row>
    <row r="148" spans="1:10" s="51" customFormat="1" ht="25.5" x14ac:dyDescent="0.2">
      <c r="A148" s="54">
        <v>16.08600000000007</v>
      </c>
      <c r="B148" s="14" t="s">
        <v>182</v>
      </c>
      <c r="C148" s="38" t="s">
        <v>1</v>
      </c>
      <c r="D148" s="36">
        <v>0</v>
      </c>
      <c r="E148" s="76"/>
      <c r="F148" s="76"/>
      <c r="G148" s="86">
        <f t="shared" si="33"/>
        <v>0</v>
      </c>
      <c r="H148" s="86">
        <f t="shared" si="34"/>
        <v>0</v>
      </c>
      <c r="I148" s="87">
        <f t="shared" si="35"/>
        <v>0</v>
      </c>
      <c r="J148" s="87"/>
    </row>
    <row r="149" spans="1:10" s="51" customFormat="1" ht="25.5" x14ac:dyDescent="0.2">
      <c r="A149" s="54">
        <v>16.087000000000071</v>
      </c>
      <c r="B149" s="14" t="s">
        <v>234</v>
      </c>
      <c r="C149" s="38" t="s">
        <v>1</v>
      </c>
      <c r="D149" s="36">
        <v>0</v>
      </c>
      <c r="E149" s="76"/>
      <c r="F149" s="76"/>
      <c r="G149" s="86">
        <f t="shared" si="33"/>
        <v>0</v>
      </c>
      <c r="H149" s="86">
        <f t="shared" si="34"/>
        <v>0</v>
      </c>
      <c r="I149" s="87">
        <f t="shared" si="35"/>
        <v>0</v>
      </c>
      <c r="J149" s="87"/>
    </row>
    <row r="150" spans="1:10" s="51" customFormat="1" ht="25.5" x14ac:dyDescent="0.2">
      <c r="A150" s="54">
        <v>16.088000000000072</v>
      </c>
      <c r="B150" s="14" t="s">
        <v>183</v>
      </c>
      <c r="C150" s="38" t="s">
        <v>1</v>
      </c>
      <c r="D150" s="36">
        <v>4</v>
      </c>
      <c r="E150" s="76"/>
      <c r="F150" s="76"/>
      <c r="G150" s="86">
        <f t="shared" si="33"/>
        <v>0</v>
      </c>
      <c r="H150" s="86">
        <f t="shared" si="34"/>
        <v>0</v>
      </c>
      <c r="I150" s="87">
        <f t="shared" si="35"/>
        <v>0</v>
      </c>
      <c r="J150" s="87"/>
    </row>
    <row r="151" spans="1:10" s="7" customFormat="1" ht="13.5" thickBot="1" x14ac:dyDescent="0.25">
      <c r="A151" s="54"/>
      <c r="B151" s="14"/>
      <c r="C151" s="38"/>
      <c r="D151" s="36"/>
      <c r="E151" s="76"/>
      <c r="F151" s="76"/>
      <c r="G151" s="81"/>
      <c r="H151" s="81"/>
      <c r="I151" s="82"/>
      <c r="J151" s="82"/>
    </row>
    <row r="152" spans="1:10" s="7" customFormat="1" ht="15.75" thickBot="1" x14ac:dyDescent="0.25">
      <c r="A152" s="55"/>
      <c r="B152" s="31" t="str">
        <f>CONCATENATE(B142," ","CELKEM")</f>
        <v>Svítidla CELKEM</v>
      </c>
      <c r="C152" s="32"/>
      <c r="D152" s="44"/>
      <c r="E152" s="77"/>
      <c r="F152" s="77"/>
      <c r="G152" s="84"/>
      <c r="H152" s="84"/>
      <c r="I152" s="85"/>
      <c r="J152" s="85">
        <f>SUM(I142:I151)</f>
        <v>0</v>
      </c>
    </row>
    <row r="153" spans="1:10" s="7" customFormat="1" ht="13.5" thickBot="1" x14ac:dyDescent="0.25">
      <c r="A153" s="54"/>
      <c r="B153" s="14"/>
      <c r="C153" s="38"/>
      <c r="D153" s="36"/>
      <c r="E153" s="76"/>
      <c r="F153" s="76"/>
      <c r="G153" s="81"/>
      <c r="H153" s="81"/>
      <c r="I153" s="82"/>
      <c r="J153" s="82"/>
    </row>
    <row r="154" spans="1:10" s="7" customFormat="1" ht="15.75" thickBot="1" x14ac:dyDescent="0.25">
      <c r="A154" s="55"/>
      <c r="B154" s="31" t="s">
        <v>218</v>
      </c>
      <c r="C154" s="32"/>
      <c r="D154" s="44"/>
      <c r="E154" s="77"/>
      <c r="F154" s="77"/>
      <c r="G154" s="84"/>
      <c r="H154" s="84"/>
      <c r="I154" s="85"/>
      <c r="J154" s="85"/>
    </row>
    <row r="155" spans="1:10" s="51" customFormat="1" x14ac:dyDescent="0.2">
      <c r="A155" s="54">
        <v>16.089000000000073</v>
      </c>
      <c r="B155" s="14" t="s">
        <v>220</v>
      </c>
      <c r="C155" s="38" t="s">
        <v>1</v>
      </c>
      <c r="D155" s="36">
        <v>10</v>
      </c>
      <c r="E155" s="76"/>
      <c r="F155" s="76"/>
      <c r="G155" s="86">
        <f t="shared" ref="G155" si="36">D155*E155</f>
        <v>0</v>
      </c>
      <c r="H155" s="86">
        <f t="shared" ref="H155" si="37">D155*F155</f>
        <v>0</v>
      </c>
      <c r="I155" s="87">
        <f t="shared" ref="I155" si="38">G155+H155</f>
        <v>0</v>
      </c>
      <c r="J155" s="87"/>
    </row>
    <row r="156" spans="1:10" s="7" customFormat="1" ht="13.5" thickBot="1" x14ac:dyDescent="0.25">
      <c r="A156" s="54"/>
      <c r="B156" s="14"/>
      <c r="C156" s="38"/>
      <c r="D156" s="36"/>
      <c r="E156" s="76"/>
      <c r="F156" s="76"/>
      <c r="G156" s="81"/>
      <c r="H156" s="81"/>
      <c r="I156" s="82"/>
      <c r="J156" s="82"/>
    </row>
    <row r="157" spans="1:10" s="7" customFormat="1" ht="15.75" thickBot="1" x14ac:dyDescent="0.25">
      <c r="A157" s="55"/>
      <c r="B157" s="31" t="str">
        <f>CONCATENATE(B154," ","CELKEM")</f>
        <v>Zapojení spotřebičů CELKEM</v>
      </c>
      <c r="C157" s="32"/>
      <c r="D157" s="44"/>
      <c r="E157" s="77"/>
      <c r="F157" s="77"/>
      <c r="G157" s="84"/>
      <c r="H157" s="84"/>
      <c r="I157" s="85"/>
      <c r="J157" s="85">
        <f>SUM(I155:I156)</f>
        <v>0</v>
      </c>
    </row>
    <row r="158" spans="1:10" s="7" customFormat="1" x14ac:dyDescent="0.2">
      <c r="A158" s="54"/>
      <c r="B158" s="26"/>
      <c r="C158" s="28"/>
      <c r="D158" s="43"/>
      <c r="E158" s="76"/>
      <c r="F158" s="76"/>
      <c r="G158" s="81"/>
      <c r="H158" s="81"/>
      <c r="I158" s="82"/>
      <c r="J158" s="82"/>
    </row>
    <row r="159" spans="1:10" s="7" customFormat="1" ht="15" x14ac:dyDescent="0.2">
      <c r="A159" s="54"/>
      <c r="B159" s="25"/>
      <c r="C159" s="28"/>
      <c r="D159" s="43"/>
      <c r="E159" s="76"/>
      <c r="F159" s="76"/>
      <c r="G159" s="81"/>
      <c r="H159" s="81"/>
      <c r="I159" s="82"/>
      <c r="J159" s="82"/>
    </row>
    <row r="160" spans="1:10" s="7" customFormat="1" x14ac:dyDescent="0.2">
      <c r="A160" s="54"/>
      <c r="B160" s="22" t="s">
        <v>36</v>
      </c>
      <c r="C160" s="37"/>
      <c r="D160" s="36"/>
      <c r="E160" s="76"/>
      <c r="F160" s="76"/>
      <c r="G160" s="81"/>
      <c r="H160" s="81"/>
      <c r="I160" s="82"/>
      <c r="J160" s="82"/>
    </row>
    <row r="161" spans="1:10" s="51" customFormat="1" x14ac:dyDescent="0.2">
      <c r="A161" s="54">
        <v>16.090000000000074</v>
      </c>
      <c r="B161" s="14" t="s">
        <v>35</v>
      </c>
      <c r="C161" s="37" t="s">
        <v>6</v>
      </c>
      <c r="D161" s="36">
        <v>4</v>
      </c>
      <c r="E161" s="76"/>
      <c r="F161" s="76"/>
      <c r="G161" s="86">
        <f t="shared" ref="G161:G167" si="39">D161*E161</f>
        <v>0</v>
      </c>
      <c r="H161" s="86">
        <f t="shared" ref="H161:H167" si="40">D161*F161</f>
        <v>0</v>
      </c>
      <c r="I161" s="87">
        <f t="shared" ref="I161:I167" si="41">G161+H161</f>
        <v>0</v>
      </c>
      <c r="J161" s="87"/>
    </row>
    <row r="162" spans="1:10" s="51" customFormat="1" x14ac:dyDescent="0.2">
      <c r="A162" s="54">
        <v>16.091000000000076</v>
      </c>
      <c r="B162" s="14" t="s">
        <v>91</v>
      </c>
      <c r="C162" s="37" t="s">
        <v>6</v>
      </c>
      <c r="D162" s="36">
        <v>2</v>
      </c>
      <c r="E162" s="76"/>
      <c r="F162" s="76"/>
      <c r="G162" s="86">
        <f t="shared" si="39"/>
        <v>0</v>
      </c>
      <c r="H162" s="86">
        <f t="shared" si="40"/>
        <v>0</v>
      </c>
      <c r="I162" s="87">
        <f t="shared" si="41"/>
        <v>0</v>
      </c>
      <c r="J162" s="87"/>
    </row>
    <row r="163" spans="1:10" s="51" customFormat="1" x14ac:dyDescent="0.2">
      <c r="A163" s="54">
        <v>16.092000000000077</v>
      </c>
      <c r="B163" s="14" t="s">
        <v>37</v>
      </c>
      <c r="C163" s="37" t="s">
        <v>6</v>
      </c>
      <c r="D163" s="36">
        <v>2</v>
      </c>
      <c r="E163" s="76"/>
      <c r="F163" s="76"/>
      <c r="G163" s="86">
        <f t="shared" si="39"/>
        <v>0</v>
      </c>
      <c r="H163" s="86">
        <f t="shared" si="40"/>
        <v>0</v>
      </c>
      <c r="I163" s="87">
        <f t="shared" si="41"/>
        <v>0</v>
      </c>
      <c r="J163" s="87"/>
    </row>
    <row r="164" spans="1:10" s="51" customFormat="1" x14ac:dyDescent="0.2">
      <c r="A164" s="54">
        <v>16.093000000000078</v>
      </c>
      <c r="B164" s="14" t="s">
        <v>107</v>
      </c>
      <c r="C164" s="37" t="s">
        <v>108</v>
      </c>
      <c r="D164" s="36">
        <v>0</v>
      </c>
      <c r="E164" s="76"/>
      <c r="F164" s="76"/>
      <c r="G164" s="86">
        <f t="shared" si="39"/>
        <v>0</v>
      </c>
      <c r="H164" s="86">
        <f t="shared" si="40"/>
        <v>0</v>
      </c>
      <c r="I164" s="87">
        <f t="shared" si="41"/>
        <v>0</v>
      </c>
      <c r="J164" s="87"/>
    </row>
    <row r="165" spans="1:10" s="51" customFormat="1" x14ac:dyDescent="0.2">
      <c r="A165" s="54">
        <v>16.094000000000079</v>
      </c>
      <c r="B165" s="14" t="s">
        <v>34</v>
      </c>
      <c r="C165" s="37" t="s">
        <v>6</v>
      </c>
      <c r="D165" s="36">
        <v>3</v>
      </c>
      <c r="E165" s="76"/>
      <c r="F165" s="76"/>
      <c r="G165" s="86">
        <f t="shared" si="39"/>
        <v>0</v>
      </c>
      <c r="H165" s="86">
        <f t="shared" si="40"/>
        <v>0</v>
      </c>
      <c r="I165" s="87">
        <f t="shared" si="41"/>
        <v>0</v>
      </c>
      <c r="J165" s="87"/>
    </row>
    <row r="166" spans="1:10" s="51" customFormat="1" x14ac:dyDescent="0.2">
      <c r="A166" s="54">
        <v>16.095000000000081</v>
      </c>
      <c r="B166" s="14" t="s">
        <v>39</v>
      </c>
      <c r="C166" s="37" t="s">
        <v>6</v>
      </c>
      <c r="D166" s="36">
        <v>3</v>
      </c>
      <c r="E166" s="76"/>
      <c r="F166" s="76"/>
      <c r="G166" s="86">
        <f t="shared" si="39"/>
        <v>0</v>
      </c>
      <c r="H166" s="86">
        <f t="shared" si="40"/>
        <v>0</v>
      </c>
      <c r="I166" s="87">
        <f t="shared" si="41"/>
        <v>0</v>
      </c>
      <c r="J166" s="87"/>
    </row>
    <row r="167" spans="1:10" s="51" customFormat="1" x14ac:dyDescent="0.2">
      <c r="A167" s="54">
        <v>16.096000000000082</v>
      </c>
      <c r="B167" s="14" t="s">
        <v>104</v>
      </c>
      <c r="C167" s="37" t="s">
        <v>6</v>
      </c>
      <c r="D167" s="36">
        <v>2</v>
      </c>
      <c r="E167" s="76"/>
      <c r="F167" s="76"/>
      <c r="G167" s="86">
        <f t="shared" si="39"/>
        <v>0</v>
      </c>
      <c r="H167" s="86">
        <f t="shared" si="40"/>
        <v>0</v>
      </c>
      <c r="I167" s="87">
        <f t="shared" si="41"/>
        <v>0</v>
      </c>
      <c r="J167" s="87"/>
    </row>
    <row r="168" spans="1:10" s="7" customFormat="1" ht="13.5" thickBot="1" x14ac:dyDescent="0.25">
      <c r="A168" s="54"/>
      <c r="B168" s="14"/>
      <c r="C168" s="37"/>
      <c r="D168" s="36"/>
      <c r="E168" s="76"/>
      <c r="F168" s="76"/>
      <c r="G168" s="81"/>
      <c r="H168" s="81"/>
      <c r="I168" s="82"/>
      <c r="J168" s="82"/>
    </row>
    <row r="169" spans="1:10" s="7" customFormat="1" ht="15.75" thickBot="1" x14ac:dyDescent="0.25">
      <c r="A169" s="55"/>
      <c r="B169" s="130" t="str">
        <f>CONCATENATE(B160," ","CELKEM")</f>
        <v>Hodinové zúčtovací sazby CELKEM</v>
      </c>
      <c r="C169" s="32"/>
      <c r="D169" s="44"/>
      <c r="E169" s="77"/>
      <c r="F169" s="77"/>
      <c r="G169" s="84"/>
      <c r="H169" s="84"/>
      <c r="I169" s="85"/>
      <c r="J169" s="85">
        <f>SUM(I160:I168)</f>
        <v>0</v>
      </c>
    </row>
    <row r="170" spans="1:10" s="7" customFormat="1" x14ac:dyDescent="0.2">
      <c r="A170" s="54"/>
      <c r="B170" s="14"/>
      <c r="C170" s="37"/>
      <c r="D170" s="36"/>
      <c r="E170" s="76"/>
      <c r="F170" s="76"/>
      <c r="G170" s="81"/>
      <c r="H170" s="81"/>
      <c r="I170" s="82"/>
      <c r="J170" s="82"/>
    </row>
    <row r="171" spans="1:10" s="7" customFormat="1" x14ac:dyDescent="0.2">
      <c r="A171" s="54"/>
      <c r="B171" s="99" t="s">
        <v>184</v>
      </c>
      <c r="C171" s="40"/>
      <c r="D171" s="36"/>
      <c r="E171" s="76"/>
      <c r="F171" s="76"/>
      <c r="G171" s="81"/>
      <c r="H171" s="81"/>
      <c r="I171" s="82"/>
      <c r="J171" s="83"/>
    </row>
    <row r="172" spans="1:10" s="51" customFormat="1" ht="346.5" customHeight="1" x14ac:dyDescent="0.2">
      <c r="A172" s="54">
        <v>16.097000000000083</v>
      </c>
      <c r="B172" s="15" t="s">
        <v>203</v>
      </c>
      <c r="C172" s="39" t="s">
        <v>108</v>
      </c>
      <c r="D172" s="70">
        <v>1</v>
      </c>
      <c r="E172" s="76"/>
      <c r="F172" s="76"/>
      <c r="G172" s="86">
        <f t="shared" ref="G172" si="42">D172*E172</f>
        <v>0</v>
      </c>
      <c r="H172" s="86">
        <f t="shared" ref="H172" si="43">D172*F172</f>
        <v>0</v>
      </c>
      <c r="I172" s="87">
        <f t="shared" ref="I172" si="44">G172+H172</f>
        <v>0</v>
      </c>
      <c r="J172" s="83"/>
    </row>
    <row r="173" spans="1:10" s="7" customFormat="1" ht="25.5" x14ac:dyDescent="0.2">
      <c r="A173" s="54"/>
      <c r="B173" s="15" t="s">
        <v>190</v>
      </c>
      <c r="C173" s="39"/>
      <c r="D173" s="70"/>
      <c r="E173" s="76"/>
      <c r="F173" s="76"/>
      <c r="G173" s="81"/>
      <c r="H173" s="81"/>
      <c r="I173" s="82"/>
      <c r="J173" s="83"/>
    </row>
    <row r="174" spans="1:10" s="7" customFormat="1" ht="25.5" x14ac:dyDescent="0.2">
      <c r="A174" s="54"/>
      <c r="B174" s="15" t="s">
        <v>189</v>
      </c>
      <c r="C174" s="39"/>
      <c r="D174" s="70"/>
      <c r="E174" s="76"/>
      <c r="F174" s="76"/>
      <c r="G174" s="81"/>
      <c r="H174" s="81"/>
      <c r="I174" s="82"/>
      <c r="J174" s="83"/>
    </row>
    <row r="175" spans="1:10" s="7" customFormat="1" ht="25.5" x14ac:dyDescent="0.2">
      <c r="A175" s="54"/>
      <c r="B175" s="15" t="s">
        <v>191</v>
      </c>
      <c r="C175" s="39"/>
      <c r="D175" s="70"/>
      <c r="E175" s="76"/>
      <c r="F175" s="76"/>
      <c r="G175" s="81"/>
      <c r="H175" s="81"/>
      <c r="I175" s="82"/>
      <c r="J175" s="83"/>
    </row>
    <row r="176" spans="1:10" s="7" customFormat="1" ht="25.5" x14ac:dyDescent="0.2">
      <c r="A176" s="54"/>
      <c r="B176" s="15" t="s">
        <v>192</v>
      </c>
      <c r="C176" s="39"/>
      <c r="D176" s="70"/>
      <c r="E176" s="76"/>
      <c r="F176" s="76"/>
      <c r="G176" s="81"/>
      <c r="H176" s="81"/>
      <c r="I176" s="82"/>
      <c r="J176" s="83"/>
    </row>
    <row r="177" spans="1:10" s="7" customFormat="1" ht="15.75" thickBot="1" x14ac:dyDescent="0.25">
      <c r="A177" s="54"/>
      <c r="B177" s="25"/>
      <c r="C177" s="28"/>
      <c r="D177" s="43"/>
      <c r="E177" s="76"/>
      <c r="F177" s="76"/>
      <c r="G177" s="81"/>
      <c r="H177" s="81"/>
      <c r="I177" s="82"/>
      <c r="J177" s="83"/>
    </row>
    <row r="178" spans="1:10" s="7" customFormat="1" ht="15.75" thickBot="1" x14ac:dyDescent="0.25">
      <c r="A178" s="55"/>
      <c r="B178" s="31" t="str">
        <f>CONCATENATE(B171," ","CELKEM")</f>
        <v>Větrání CHÚC CELKEM</v>
      </c>
      <c r="C178" s="32"/>
      <c r="D178" s="44"/>
      <c r="E178" s="77"/>
      <c r="F178" s="77"/>
      <c r="G178" s="84"/>
      <c r="H178" s="84"/>
      <c r="I178" s="85"/>
      <c r="J178" s="85">
        <f>SUM(I171:I177)</f>
        <v>0</v>
      </c>
    </row>
    <row r="179" spans="1:10" s="7" customFormat="1" x14ac:dyDescent="0.2">
      <c r="A179" s="54"/>
      <c r="B179" s="14"/>
      <c r="C179" s="37"/>
      <c r="D179" s="36"/>
      <c r="E179" s="76"/>
      <c r="F179" s="76"/>
      <c r="G179" s="81"/>
      <c r="H179" s="81"/>
      <c r="I179" s="82"/>
      <c r="J179" s="82"/>
    </row>
    <row r="180" spans="1:10" s="6" customFormat="1" ht="13.5" thickBot="1" x14ac:dyDescent="0.25">
      <c r="A180" s="54"/>
      <c r="B180" s="14"/>
      <c r="C180" s="37"/>
      <c r="D180" s="36"/>
      <c r="E180" s="76"/>
      <c r="F180" s="76"/>
      <c r="G180" s="81"/>
      <c r="H180" s="81"/>
      <c r="I180" s="82"/>
      <c r="J180" s="82"/>
    </row>
    <row r="181" spans="1:10" s="6" customFormat="1" ht="15.75" thickBot="1" x14ac:dyDescent="0.25">
      <c r="A181" s="55"/>
      <c r="B181" s="31" t="s">
        <v>11</v>
      </c>
      <c r="C181" s="32"/>
      <c r="D181" s="44"/>
      <c r="E181" s="77"/>
      <c r="F181" s="77"/>
      <c r="G181" s="84"/>
      <c r="H181" s="84"/>
      <c r="I181" s="85">
        <f>SUM(J4:J179)</f>
        <v>0</v>
      </c>
      <c r="J181" s="85"/>
    </row>
    <row r="182" spans="1:10" s="6" customFormat="1" x14ac:dyDescent="0.2">
      <c r="A182" s="57"/>
      <c r="B182" s="21" t="s">
        <v>310</v>
      </c>
      <c r="C182" s="13"/>
      <c r="D182" s="46"/>
      <c r="E182" s="80"/>
      <c r="F182" s="80"/>
      <c r="G182" s="91"/>
      <c r="H182" s="91"/>
      <c r="I182" s="92"/>
      <c r="J182" s="93"/>
    </row>
  </sheetData>
  <autoFilter ref="A2:J182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J260"/>
  <sheetViews>
    <sheetView workbookViewId="0"/>
  </sheetViews>
  <sheetFormatPr defaultColWidth="35.5703125" defaultRowHeight="12.75" x14ac:dyDescent="0.2"/>
  <cols>
    <col min="1" max="1" width="8" style="58" customWidth="1"/>
    <col min="2" max="2" width="63.5703125" style="23" customWidth="1"/>
    <col min="3" max="3" width="9.7109375" style="5" customWidth="1"/>
    <col min="4" max="4" width="9.7109375" style="47" customWidth="1"/>
    <col min="5" max="5" width="12.42578125" style="48" bestFit="1" customWidth="1"/>
    <col min="6" max="6" width="9.7109375" style="48" customWidth="1"/>
    <col min="7" max="8" width="13.28515625" style="6" customWidth="1"/>
    <col min="9" max="10" width="15.5703125" style="6" bestFit="1" customWidth="1"/>
    <col min="11" max="16384" width="35.5703125" style="6"/>
  </cols>
  <sheetData>
    <row r="1" spans="1:10" ht="27" customHeight="1" x14ac:dyDescent="0.2">
      <c r="A1" s="59"/>
      <c r="B1" s="60"/>
      <c r="C1" s="61"/>
      <c r="D1" s="62"/>
      <c r="E1" s="176" t="s">
        <v>43</v>
      </c>
      <c r="F1" s="176"/>
      <c r="G1" s="177" t="s">
        <v>44</v>
      </c>
      <c r="H1" s="178"/>
      <c r="I1" s="102" t="s">
        <v>45</v>
      </c>
      <c r="J1" s="102" t="s">
        <v>46</v>
      </c>
    </row>
    <row r="2" spans="1:10" s="10" customFormat="1" ht="24" x14ac:dyDescent="0.2">
      <c r="A2" s="59"/>
      <c r="B2" s="60" t="s">
        <v>2</v>
      </c>
      <c r="C2" s="61" t="s">
        <v>3</v>
      </c>
      <c r="D2" s="62" t="s">
        <v>42</v>
      </c>
      <c r="E2" s="102" t="s">
        <v>47</v>
      </c>
      <c r="F2" s="102" t="s">
        <v>48</v>
      </c>
      <c r="G2" s="102" t="s">
        <v>47</v>
      </c>
      <c r="H2" s="102" t="s">
        <v>48</v>
      </c>
      <c r="I2" s="102" t="s">
        <v>4</v>
      </c>
      <c r="J2" s="102" t="s">
        <v>4</v>
      </c>
    </row>
    <row r="3" spans="1:10" ht="12.75" customHeight="1" x14ac:dyDescent="0.2">
      <c r="A3" s="52"/>
      <c r="B3" s="16"/>
      <c r="C3" s="1"/>
      <c r="D3" s="41"/>
      <c r="E3" s="73"/>
      <c r="F3" s="73"/>
      <c r="G3" s="2"/>
      <c r="H3" s="2"/>
      <c r="I3" s="2"/>
      <c r="J3" s="2"/>
    </row>
    <row r="4" spans="1:10" s="7" customFormat="1" ht="15.75" x14ac:dyDescent="0.2">
      <c r="A4" s="52"/>
      <c r="B4" s="17" t="s">
        <v>295</v>
      </c>
      <c r="C4" s="1"/>
      <c r="D4" s="41"/>
      <c r="E4" s="73"/>
      <c r="F4" s="73"/>
      <c r="G4" s="2"/>
      <c r="H4" s="2"/>
      <c r="I4" s="2"/>
      <c r="J4" s="2"/>
    </row>
    <row r="5" spans="1:10" s="7" customFormat="1" ht="38.25" x14ac:dyDescent="0.2">
      <c r="A5" s="53"/>
      <c r="B5" s="34" t="s">
        <v>8</v>
      </c>
      <c r="C5" s="33"/>
      <c r="D5" s="42"/>
      <c r="E5" s="74"/>
      <c r="F5" s="74"/>
      <c r="G5" s="11"/>
      <c r="H5" s="11"/>
      <c r="I5" s="11"/>
      <c r="J5" s="11"/>
    </row>
    <row r="6" spans="1:10" s="7" customFormat="1" ht="39" thickBot="1" x14ac:dyDescent="0.25">
      <c r="A6" s="53"/>
      <c r="B6" s="35" t="s">
        <v>9</v>
      </c>
      <c r="C6" s="33"/>
      <c r="D6" s="42"/>
      <c r="E6" s="74"/>
      <c r="F6" s="74"/>
      <c r="G6" s="11"/>
      <c r="H6" s="11"/>
      <c r="I6" s="11"/>
      <c r="J6" s="11"/>
    </row>
    <row r="7" spans="1:10" s="69" customFormat="1" ht="13.5" thickBot="1" x14ac:dyDescent="0.25">
      <c r="A7" s="63"/>
      <c r="B7" s="64" t="s">
        <v>10</v>
      </c>
      <c r="C7" s="65"/>
      <c r="D7" s="66"/>
      <c r="E7" s="75"/>
      <c r="F7" s="75"/>
      <c r="G7" s="67"/>
      <c r="H7" s="68"/>
      <c r="I7" s="67"/>
      <c r="J7" s="67"/>
    </row>
    <row r="8" spans="1:10" s="7" customFormat="1" x14ac:dyDescent="0.2">
      <c r="A8" s="54"/>
      <c r="B8" s="27"/>
      <c r="C8" s="28"/>
      <c r="D8" s="43"/>
      <c r="E8" s="76"/>
      <c r="F8" s="76"/>
      <c r="G8" s="8"/>
      <c r="H8" s="8"/>
      <c r="I8" s="9"/>
      <c r="J8" s="4"/>
    </row>
    <row r="9" spans="1:10" s="7" customFormat="1" x14ac:dyDescent="0.2">
      <c r="A9" s="54"/>
      <c r="B9" s="26" t="s">
        <v>5</v>
      </c>
      <c r="C9" s="28"/>
      <c r="D9" s="43"/>
      <c r="E9" s="76"/>
      <c r="F9" s="76"/>
      <c r="G9" s="8"/>
      <c r="H9" s="8"/>
      <c r="I9" s="9"/>
      <c r="J9" s="4"/>
    </row>
    <row r="10" spans="1:10" s="7" customFormat="1" ht="38.25" x14ac:dyDescent="0.2">
      <c r="A10" s="54"/>
      <c r="B10" s="24" t="s">
        <v>40</v>
      </c>
      <c r="C10" s="28"/>
      <c r="D10" s="43"/>
      <c r="E10" s="76"/>
      <c r="F10" s="76"/>
      <c r="G10" s="8"/>
      <c r="H10" s="8"/>
      <c r="I10" s="9"/>
      <c r="J10" s="4"/>
    </row>
    <row r="11" spans="1:10" s="7" customFormat="1" x14ac:dyDescent="0.2">
      <c r="A11" s="54"/>
      <c r="B11" s="24"/>
      <c r="C11" s="28"/>
      <c r="D11" s="43"/>
      <c r="E11" s="76"/>
      <c r="F11" s="76"/>
      <c r="G11" s="8"/>
      <c r="H11" s="8"/>
      <c r="I11" s="9"/>
      <c r="J11" s="4"/>
    </row>
    <row r="12" spans="1:10" s="7" customFormat="1" x14ac:dyDescent="0.2">
      <c r="A12" s="54"/>
      <c r="B12" s="26" t="s">
        <v>198</v>
      </c>
      <c r="C12" s="3"/>
      <c r="D12" s="41"/>
      <c r="E12" s="76"/>
      <c r="F12" s="76"/>
      <c r="G12" s="8"/>
      <c r="H12" s="8"/>
      <c r="I12" s="9"/>
      <c r="J12" s="4"/>
    </row>
    <row r="13" spans="1:10" s="7" customFormat="1" ht="25.5" x14ac:dyDescent="0.2">
      <c r="A13" s="54">
        <v>17.001000000000001</v>
      </c>
      <c r="B13" s="19" t="s">
        <v>229</v>
      </c>
      <c r="C13" s="37" t="s">
        <v>108</v>
      </c>
      <c r="D13" s="36">
        <v>1</v>
      </c>
      <c r="E13" s="76"/>
      <c r="F13" s="76"/>
      <c r="G13" s="81">
        <f t="shared" ref="G13:G23" si="0">D13*E13</f>
        <v>0</v>
      </c>
      <c r="H13" s="81">
        <f t="shared" ref="H13:H23" si="1">D13*F13</f>
        <v>0</v>
      </c>
      <c r="I13" s="82">
        <f t="shared" ref="I13:I23" si="2">G13+H13</f>
        <v>0</v>
      </c>
      <c r="J13" s="83"/>
    </row>
    <row r="14" spans="1:10" s="7" customFormat="1" x14ac:dyDescent="0.2">
      <c r="A14" s="54">
        <v>17.001999999999999</v>
      </c>
      <c r="B14" s="18" t="s">
        <v>195</v>
      </c>
      <c r="C14" s="37" t="s">
        <v>1</v>
      </c>
      <c r="D14" s="36">
        <v>1</v>
      </c>
      <c r="E14" s="76"/>
      <c r="F14" s="76"/>
      <c r="G14" s="81">
        <f t="shared" si="0"/>
        <v>0</v>
      </c>
      <c r="H14" s="81">
        <f t="shared" si="1"/>
        <v>0</v>
      </c>
      <c r="I14" s="82">
        <f t="shared" si="2"/>
        <v>0</v>
      </c>
      <c r="J14" s="83"/>
    </row>
    <row r="15" spans="1:10" s="7" customFormat="1" x14ac:dyDescent="0.2">
      <c r="A15" s="54">
        <v>17.003</v>
      </c>
      <c r="B15" s="18" t="s">
        <v>317</v>
      </c>
      <c r="C15" s="37" t="s">
        <v>1</v>
      </c>
      <c r="D15" s="36">
        <v>1</v>
      </c>
      <c r="E15" s="76"/>
      <c r="F15" s="76"/>
      <c r="G15" s="81">
        <f t="shared" si="0"/>
        <v>0</v>
      </c>
      <c r="H15" s="81">
        <f t="shared" si="1"/>
        <v>0</v>
      </c>
      <c r="I15" s="82">
        <f t="shared" si="2"/>
        <v>0</v>
      </c>
      <c r="J15" s="83"/>
    </row>
    <row r="16" spans="1:10" s="7" customFormat="1" x14ac:dyDescent="0.2">
      <c r="A16" s="54">
        <v>17.004000000000001</v>
      </c>
      <c r="B16" s="29" t="s">
        <v>318</v>
      </c>
      <c r="C16" s="37" t="s">
        <v>1</v>
      </c>
      <c r="D16" s="36">
        <v>2</v>
      </c>
      <c r="E16" s="76"/>
      <c r="F16" s="76"/>
      <c r="G16" s="81">
        <f t="shared" si="0"/>
        <v>0</v>
      </c>
      <c r="H16" s="81">
        <f t="shared" si="1"/>
        <v>0</v>
      </c>
      <c r="I16" s="82">
        <f t="shared" si="2"/>
        <v>0</v>
      </c>
      <c r="J16" s="83"/>
    </row>
    <row r="17" spans="1:10" s="7" customFormat="1" x14ac:dyDescent="0.2">
      <c r="A17" s="54">
        <v>17.004999999999999</v>
      </c>
      <c r="B17" s="29" t="s">
        <v>319</v>
      </c>
      <c r="C17" s="37" t="s">
        <v>1</v>
      </c>
      <c r="D17" s="36">
        <v>2</v>
      </c>
      <c r="E17" s="76"/>
      <c r="F17" s="76"/>
      <c r="G17" s="81">
        <f t="shared" si="0"/>
        <v>0</v>
      </c>
      <c r="H17" s="81">
        <f t="shared" si="1"/>
        <v>0</v>
      </c>
      <c r="I17" s="82">
        <f t="shared" si="2"/>
        <v>0</v>
      </c>
      <c r="J17" s="83"/>
    </row>
    <row r="18" spans="1:10" s="7" customFormat="1" x14ac:dyDescent="0.2">
      <c r="A18" s="54">
        <v>17.006</v>
      </c>
      <c r="B18" s="29" t="s">
        <v>22</v>
      </c>
      <c r="C18" s="37" t="s">
        <v>1</v>
      </c>
      <c r="D18" s="36">
        <v>10</v>
      </c>
      <c r="E18" s="76"/>
      <c r="F18" s="76"/>
      <c r="G18" s="81">
        <f t="shared" si="0"/>
        <v>0</v>
      </c>
      <c r="H18" s="81">
        <f t="shared" si="1"/>
        <v>0</v>
      </c>
      <c r="I18" s="82">
        <f t="shared" si="2"/>
        <v>0</v>
      </c>
      <c r="J18" s="83"/>
    </row>
    <row r="19" spans="1:10" s="7" customFormat="1" x14ac:dyDescent="0.2">
      <c r="A19" s="54">
        <v>17.007000000000001</v>
      </c>
      <c r="B19" s="29" t="s">
        <v>23</v>
      </c>
      <c r="C19" s="37" t="s">
        <v>1</v>
      </c>
      <c r="D19" s="36">
        <v>8</v>
      </c>
      <c r="E19" s="76"/>
      <c r="F19" s="76"/>
      <c r="G19" s="81">
        <f t="shared" si="0"/>
        <v>0</v>
      </c>
      <c r="H19" s="81">
        <f t="shared" si="1"/>
        <v>0</v>
      </c>
      <c r="I19" s="82">
        <f t="shared" si="2"/>
        <v>0</v>
      </c>
      <c r="J19" s="83"/>
    </row>
    <row r="20" spans="1:10" s="7" customFormat="1" x14ac:dyDescent="0.2">
      <c r="A20" s="54">
        <v>17.007999999999999</v>
      </c>
      <c r="B20" s="29" t="s">
        <v>25</v>
      </c>
      <c r="C20" s="37" t="s">
        <v>1</v>
      </c>
      <c r="D20" s="36">
        <v>4</v>
      </c>
      <c r="E20" s="76"/>
      <c r="F20" s="76"/>
      <c r="G20" s="81">
        <f t="shared" si="0"/>
        <v>0</v>
      </c>
      <c r="H20" s="81">
        <f t="shared" si="1"/>
        <v>0</v>
      </c>
      <c r="I20" s="82">
        <f t="shared" si="2"/>
        <v>0</v>
      </c>
      <c r="J20" s="83"/>
    </row>
    <row r="21" spans="1:10" s="7" customFormat="1" x14ac:dyDescent="0.2">
      <c r="A21" s="54">
        <v>17.009</v>
      </c>
      <c r="B21" s="29" t="s">
        <v>196</v>
      </c>
      <c r="C21" s="37" t="s">
        <v>108</v>
      </c>
      <c r="D21" s="36">
        <v>2</v>
      </c>
      <c r="E21" s="76"/>
      <c r="F21" s="76"/>
      <c r="G21" s="81">
        <f t="shared" si="0"/>
        <v>0</v>
      </c>
      <c r="H21" s="81">
        <f t="shared" si="1"/>
        <v>0</v>
      </c>
      <c r="I21" s="82">
        <f t="shared" si="2"/>
        <v>0</v>
      </c>
      <c r="J21" s="83"/>
    </row>
    <row r="22" spans="1:10" s="7" customFormat="1" x14ac:dyDescent="0.2">
      <c r="A22" s="54">
        <v>17.010000000000002</v>
      </c>
      <c r="B22" s="18" t="s">
        <v>320</v>
      </c>
      <c r="C22" s="37" t="s">
        <v>108</v>
      </c>
      <c r="D22" s="36">
        <v>1</v>
      </c>
      <c r="E22" s="76"/>
      <c r="F22" s="76"/>
      <c r="G22" s="81">
        <f t="shared" si="0"/>
        <v>0</v>
      </c>
      <c r="H22" s="81">
        <f t="shared" si="1"/>
        <v>0</v>
      </c>
      <c r="I22" s="82">
        <f t="shared" si="2"/>
        <v>0</v>
      </c>
      <c r="J22" s="83"/>
    </row>
    <row r="23" spans="1:10" s="7" customFormat="1" x14ac:dyDescent="0.2">
      <c r="A23" s="54">
        <v>17.010999999999999</v>
      </c>
      <c r="B23" s="18" t="s">
        <v>197</v>
      </c>
      <c r="C23" s="37" t="s">
        <v>1</v>
      </c>
      <c r="D23" s="36">
        <v>14</v>
      </c>
      <c r="E23" s="76"/>
      <c r="F23" s="76"/>
      <c r="G23" s="81">
        <f t="shared" si="0"/>
        <v>0</v>
      </c>
      <c r="H23" s="81">
        <f t="shared" si="1"/>
        <v>0</v>
      </c>
      <c r="I23" s="82">
        <f t="shared" si="2"/>
        <v>0</v>
      </c>
      <c r="J23" s="83"/>
    </row>
    <row r="24" spans="1:10" s="7" customFormat="1" ht="13.5" thickBot="1" x14ac:dyDescent="0.25">
      <c r="A24" s="54"/>
      <c r="B24" s="18"/>
      <c r="C24" s="37"/>
      <c r="D24" s="36"/>
      <c r="E24" s="76"/>
      <c r="F24" s="76"/>
      <c r="G24" s="81"/>
      <c r="H24" s="81"/>
      <c r="I24" s="82"/>
      <c r="J24" s="83"/>
    </row>
    <row r="25" spans="1:10" s="7" customFormat="1" ht="15.75" thickBot="1" x14ac:dyDescent="0.25">
      <c r="A25" s="54"/>
      <c r="B25" s="31" t="str">
        <f>CONCATENATE(B12," ","CELKEM")</f>
        <v>Rozvaděč RM101 CELKEM</v>
      </c>
      <c r="C25" s="32"/>
      <c r="D25" s="44"/>
      <c r="E25" s="77"/>
      <c r="F25" s="77"/>
      <c r="G25" s="84"/>
      <c r="H25" s="84"/>
      <c r="I25" s="85"/>
      <c r="J25" s="85">
        <f>SUM(I13:I24)</f>
        <v>0</v>
      </c>
    </row>
    <row r="26" spans="1:10" s="7" customFormat="1" x14ac:dyDescent="0.2">
      <c r="A26" s="54"/>
      <c r="B26" s="71"/>
      <c r="C26" s="28"/>
      <c r="D26" s="43"/>
      <c r="E26" s="76"/>
      <c r="F26" s="76"/>
      <c r="G26" s="81"/>
      <c r="H26" s="81"/>
      <c r="I26" s="82"/>
      <c r="J26" s="83"/>
    </row>
    <row r="27" spans="1:10" s="7" customFormat="1" x14ac:dyDescent="0.2">
      <c r="A27" s="54"/>
      <c r="B27" s="24"/>
      <c r="C27" s="28"/>
      <c r="D27" s="43"/>
      <c r="E27" s="76"/>
      <c r="F27" s="76"/>
      <c r="G27" s="8"/>
      <c r="H27" s="8"/>
      <c r="I27" s="9"/>
      <c r="J27" s="4"/>
    </row>
    <row r="28" spans="1:10" s="7" customFormat="1" x14ac:dyDescent="0.2">
      <c r="A28" s="54"/>
      <c r="B28" s="26" t="s">
        <v>199</v>
      </c>
      <c r="C28" s="3"/>
      <c r="D28" s="41"/>
      <c r="E28" s="76"/>
      <c r="F28" s="76"/>
      <c r="G28" s="81"/>
      <c r="H28" s="81"/>
      <c r="I28" s="82"/>
      <c r="J28" s="83"/>
    </row>
    <row r="29" spans="1:10" s="7" customFormat="1" ht="25.5" x14ac:dyDescent="0.2">
      <c r="A29" s="54">
        <v>17.012</v>
      </c>
      <c r="B29" s="19" t="s">
        <v>69</v>
      </c>
      <c r="C29" s="37" t="s">
        <v>1</v>
      </c>
      <c r="D29" s="36">
        <v>5</v>
      </c>
      <c r="E29" s="76"/>
      <c r="F29" s="76"/>
      <c r="G29" s="81">
        <f t="shared" ref="G29:G52" si="3">D29*E29</f>
        <v>0</v>
      </c>
      <c r="H29" s="81">
        <f t="shared" ref="H29:H52" si="4">D29*F29</f>
        <v>0</v>
      </c>
      <c r="I29" s="82">
        <f t="shared" ref="I29:I52" si="5">G29+H29</f>
        <v>0</v>
      </c>
      <c r="J29" s="83"/>
    </row>
    <row r="30" spans="1:10" s="7" customFormat="1" x14ac:dyDescent="0.2">
      <c r="A30" s="54">
        <v>17.013000000000002</v>
      </c>
      <c r="B30" s="19" t="s">
        <v>201</v>
      </c>
      <c r="C30" s="37" t="s">
        <v>1</v>
      </c>
      <c r="D30" s="36">
        <v>14</v>
      </c>
      <c r="E30" s="76"/>
      <c r="F30" s="76"/>
      <c r="G30" s="81">
        <f t="shared" si="3"/>
        <v>0</v>
      </c>
      <c r="H30" s="81">
        <f t="shared" si="4"/>
        <v>0</v>
      </c>
      <c r="I30" s="82">
        <f t="shared" si="5"/>
        <v>0</v>
      </c>
      <c r="J30" s="83"/>
    </row>
    <row r="31" spans="1:10" s="7" customFormat="1" x14ac:dyDescent="0.2">
      <c r="A31" s="54">
        <v>17.013999999999999</v>
      </c>
      <c r="B31" s="19" t="s">
        <v>214</v>
      </c>
      <c r="C31" s="37" t="s">
        <v>1</v>
      </c>
      <c r="D31" s="36">
        <v>2</v>
      </c>
      <c r="E31" s="76"/>
      <c r="F31" s="76"/>
      <c r="G31" s="81">
        <f t="shared" si="3"/>
        <v>0</v>
      </c>
      <c r="H31" s="81">
        <f t="shared" si="4"/>
        <v>0</v>
      </c>
      <c r="I31" s="82">
        <f t="shared" si="5"/>
        <v>0</v>
      </c>
      <c r="J31" s="83"/>
    </row>
    <row r="32" spans="1:10" s="7" customFormat="1" x14ac:dyDescent="0.2">
      <c r="A32" s="54">
        <v>17.015000000000001</v>
      </c>
      <c r="B32" s="19" t="s">
        <v>215</v>
      </c>
      <c r="C32" s="37" t="s">
        <v>1</v>
      </c>
      <c r="D32" s="36">
        <v>1</v>
      </c>
      <c r="E32" s="76"/>
      <c r="F32" s="76"/>
      <c r="G32" s="81">
        <f t="shared" si="3"/>
        <v>0</v>
      </c>
      <c r="H32" s="81">
        <f t="shared" si="4"/>
        <v>0</v>
      </c>
      <c r="I32" s="82">
        <f t="shared" si="5"/>
        <v>0</v>
      </c>
      <c r="J32" s="83"/>
    </row>
    <row r="33" spans="1:10" s="7" customFormat="1" x14ac:dyDescent="0.2">
      <c r="A33" s="54">
        <v>17.015999999999998</v>
      </c>
      <c r="B33" s="18" t="s">
        <v>68</v>
      </c>
      <c r="C33" s="37" t="s">
        <v>1</v>
      </c>
      <c r="D33" s="36">
        <v>3</v>
      </c>
      <c r="E33" s="76"/>
      <c r="F33" s="76"/>
      <c r="G33" s="81">
        <f t="shared" si="3"/>
        <v>0</v>
      </c>
      <c r="H33" s="81">
        <f t="shared" si="4"/>
        <v>0</v>
      </c>
      <c r="I33" s="82">
        <f t="shared" si="5"/>
        <v>0</v>
      </c>
      <c r="J33" s="83"/>
    </row>
    <row r="34" spans="1:10" s="7" customFormat="1" x14ac:dyDescent="0.2">
      <c r="A34" s="54">
        <v>17.016999999999999</v>
      </c>
      <c r="B34" s="18" t="s">
        <v>67</v>
      </c>
      <c r="C34" s="37" t="s">
        <v>1</v>
      </c>
      <c r="D34" s="36">
        <v>3</v>
      </c>
      <c r="E34" s="76"/>
      <c r="F34" s="76"/>
      <c r="G34" s="81">
        <f t="shared" si="3"/>
        <v>0</v>
      </c>
      <c r="H34" s="81">
        <f t="shared" si="4"/>
        <v>0</v>
      </c>
      <c r="I34" s="82">
        <f t="shared" si="5"/>
        <v>0</v>
      </c>
      <c r="J34" s="83"/>
    </row>
    <row r="35" spans="1:10" s="7" customFormat="1" x14ac:dyDescent="0.2">
      <c r="A35" s="54">
        <v>17.018000000000001</v>
      </c>
      <c r="B35" s="29" t="s">
        <v>20</v>
      </c>
      <c r="C35" s="37" t="s">
        <v>1</v>
      </c>
      <c r="D35" s="36">
        <v>3</v>
      </c>
      <c r="E35" s="76"/>
      <c r="F35" s="76"/>
      <c r="G35" s="81">
        <f t="shared" si="3"/>
        <v>0</v>
      </c>
      <c r="H35" s="81">
        <f t="shared" si="4"/>
        <v>0</v>
      </c>
      <c r="I35" s="82">
        <f t="shared" si="5"/>
        <v>0</v>
      </c>
      <c r="J35" s="83"/>
    </row>
    <row r="36" spans="1:10" s="7" customFormat="1" x14ac:dyDescent="0.2">
      <c r="A36" s="54">
        <v>17.018999999999998</v>
      </c>
      <c r="B36" s="29" t="s">
        <v>125</v>
      </c>
      <c r="C36" s="37" t="s">
        <v>1</v>
      </c>
      <c r="D36" s="36">
        <v>9</v>
      </c>
      <c r="E36" s="76"/>
      <c r="F36" s="76"/>
      <c r="G36" s="81">
        <f t="shared" si="3"/>
        <v>0</v>
      </c>
      <c r="H36" s="81">
        <f t="shared" si="4"/>
        <v>0</v>
      </c>
      <c r="I36" s="82">
        <f t="shared" si="5"/>
        <v>0</v>
      </c>
      <c r="J36" s="83"/>
    </row>
    <row r="37" spans="1:10" s="7" customFormat="1" x14ac:dyDescent="0.2">
      <c r="A37" s="54">
        <v>17.02</v>
      </c>
      <c r="B37" s="18" t="s">
        <v>213</v>
      </c>
      <c r="C37" s="37" t="s">
        <v>108</v>
      </c>
      <c r="D37" s="36">
        <v>1</v>
      </c>
      <c r="E37" s="76"/>
      <c r="F37" s="76"/>
      <c r="G37" s="81">
        <f t="shared" si="3"/>
        <v>0</v>
      </c>
      <c r="H37" s="81">
        <f t="shared" si="4"/>
        <v>0</v>
      </c>
      <c r="I37" s="82">
        <f t="shared" si="5"/>
        <v>0</v>
      </c>
      <c r="J37" s="83"/>
    </row>
    <row r="38" spans="1:10" s="7" customFormat="1" x14ac:dyDescent="0.2">
      <c r="A38" s="54">
        <v>17.021000000000001</v>
      </c>
      <c r="B38" s="18" t="s">
        <v>124</v>
      </c>
      <c r="C38" s="37" t="s">
        <v>1</v>
      </c>
      <c r="D38" s="36">
        <v>2</v>
      </c>
      <c r="E38" s="76"/>
      <c r="F38" s="76"/>
      <c r="G38" s="81">
        <f t="shared" si="3"/>
        <v>0</v>
      </c>
      <c r="H38" s="81">
        <f t="shared" si="4"/>
        <v>0</v>
      </c>
      <c r="I38" s="82">
        <f t="shared" si="5"/>
        <v>0</v>
      </c>
      <c r="J38" s="83"/>
    </row>
    <row r="39" spans="1:10" s="7" customFormat="1" x14ac:dyDescent="0.2">
      <c r="A39" s="54">
        <v>17.021999999999998</v>
      </c>
      <c r="B39" s="18" t="s">
        <v>70</v>
      </c>
      <c r="C39" s="37" t="s">
        <v>1</v>
      </c>
      <c r="D39" s="36">
        <v>2</v>
      </c>
      <c r="E39" s="76"/>
      <c r="F39" s="76"/>
      <c r="G39" s="81">
        <f t="shared" si="3"/>
        <v>0</v>
      </c>
      <c r="H39" s="81">
        <f t="shared" si="4"/>
        <v>0</v>
      </c>
      <c r="I39" s="82">
        <f t="shared" si="5"/>
        <v>0</v>
      </c>
      <c r="J39" s="83"/>
    </row>
    <row r="40" spans="1:10" s="7" customFormat="1" x14ac:dyDescent="0.2">
      <c r="A40" s="54">
        <v>17.023</v>
      </c>
      <c r="B40" s="18" t="s">
        <v>73</v>
      </c>
      <c r="C40" s="37" t="s">
        <v>1</v>
      </c>
      <c r="D40" s="36">
        <v>5</v>
      </c>
      <c r="E40" s="76"/>
      <c r="F40" s="76"/>
      <c r="G40" s="81">
        <f t="shared" si="3"/>
        <v>0</v>
      </c>
      <c r="H40" s="81">
        <f t="shared" si="4"/>
        <v>0</v>
      </c>
      <c r="I40" s="82">
        <f t="shared" si="5"/>
        <v>0</v>
      </c>
      <c r="J40" s="83"/>
    </row>
    <row r="41" spans="1:10" s="7" customFormat="1" x14ac:dyDescent="0.2">
      <c r="A41" s="54">
        <v>17.024000000000001</v>
      </c>
      <c r="B41" s="18" t="s">
        <v>127</v>
      </c>
      <c r="C41" s="37" t="s">
        <v>1</v>
      </c>
      <c r="D41" s="36">
        <v>2</v>
      </c>
      <c r="E41" s="76"/>
      <c r="F41" s="76"/>
      <c r="G41" s="81">
        <f t="shared" si="3"/>
        <v>0</v>
      </c>
      <c r="H41" s="81">
        <f t="shared" si="4"/>
        <v>0</v>
      </c>
      <c r="I41" s="82">
        <f t="shared" si="5"/>
        <v>0</v>
      </c>
      <c r="J41" s="83"/>
    </row>
    <row r="42" spans="1:10" s="7" customFormat="1" x14ac:dyDescent="0.2">
      <c r="A42" s="54">
        <v>17.024999999999999</v>
      </c>
      <c r="B42" s="18" t="s">
        <v>126</v>
      </c>
      <c r="C42" s="37" t="s">
        <v>1</v>
      </c>
      <c r="D42" s="36">
        <v>1</v>
      </c>
      <c r="E42" s="76"/>
      <c r="F42" s="76"/>
      <c r="G42" s="81">
        <f t="shared" si="3"/>
        <v>0</v>
      </c>
      <c r="H42" s="81">
        <f t="shared" si="4"/>
        <v>0</v>
      </c>
      <c r="I42" s="82">
        <f t="shared" si="5"/>
        <v>0</v>
      </c>
      <c r="J42" s="83"/>
    </row>
    <row r="43" spans="1:10" s="7" customFormat="1" x14ac:dyDescent="0.2">
      <c r="A43" s="54">
        <v>17.026</v>
      </c>
      <c r="B43" s="18" t="s">
        <v>22</v>
      </c>
      <c r="C43" s="37" t="s">
        <v>1</v>
      </c>
      <c r="D43" s="36">
        <v>6</v>
      </c>
      <c r="E43" s="76"/>
      <c r="F43" s="76"/>
      <c r="G43" s="81">
        <f t="shared" si="3"/>
        <v>0</v>
      </c>
      <c r="H43" s="81">
        <f t="shared" si="4"/>
        <v>0</v>
      </c>
      <c r="I43" s="82">
        <f t="shared" si="5"/>
        <v>0</v>
      </c>
      <c r="J43" s="83"/>
    </row>
    <row r="44" spans="1:10" s="7" customFormat="1" x14ac:dyDescent="0.2">
      <c r="A44" s="54">
        <v>17.027000000000001</v>
      </c>
      <c r="B44" s="18" t="s">
        <v>23</v>
      </c>
      <c r="C44" s="37" t="s">
        <v>1</v>
      </c>
      <c r="D44" s="36">
        <v>32</v>
      </c>
      <c r="E44" s="76"/>
      <c r="F44" s="76"/>
      <c r="G44" s="81">
        <f t="shared" si="3"/>
        <v>0</v>
      </c>
      <c r="H44" s="81">
        <f t="shared" si="4"/>
        <v>0</v>
      </c>
      <c r="I44" s="82">
        <f t="shared" si="5"/>
        <v>0</v>
      </c>
      <c r="J44" s="83"/>
    </row>
    <row r="45" spans="1:10" s="7" customFormat="1" x14ac:dyDescent="0.2">
      <c r="A45" s="54">
        <v>17.027999999999999</v>
      </c>
      <c r="B45" s="18" t="s">
        <v>25</v>
      </c>
      <c r="C45" s="37" t="s">
        <v>1</v>
      </c>
      <c r="D45" s="36">
        <v>5</v>
      </c>
      <c r="E45" s="76"/>
      <c r="F45" s="76"/>
      <c r="G45" s="81">
        <f t="shared" si="3"/>
        <v>0</v>
      </c>
      <c r="H45" s="81">
        <f t="shared" si="4"/>
        <v>0</v>
      </c>
      <c r="I45" s="82">
        <f t="shared" si="5"/>
        <v>0</v>
      </c>
      <c r="J45" s="83"/>
    </row>
    <row r="46" spans="1:10" s="7" customFormat="1" x14ac:dyDescent="0.2">
      <c r="A46" s="54">
        <v>17.029</v>
      </c>
      <c r="B46" s="18" t="s">
        <v>79</v>
      </c>
      <c r="C46" s="37" t="s">
        <v>1</v>
      </c>
      <c r="D46" s="36">
        <v>3</v>
      </c>
      <c r="E46" s="76"/>
      <c r="F46" s="76"/>
      <c r="G46" s="81">
        <f t="shared" si="3"/>
        <v>0</v>
      </c>
      <c r="H46" s="81">
        <f t="shared" si="4"/>
        <v>0</v>
      </c>
      <c r="I46" s="82">
        <f t="shared" si="5"/>
        <v>0</v>
      </c>
      <c r="J46" s="83"/>
    </row>
    <row r="47" spans="1:10" s="7" customFormat="1" x14ac:dyDescent="0.2">
      <c r="A47" s="54">
        <v>17.03</v>
      </c>
      <c r="B47" s="18" t="s">
        <v>71</v>
      </c>
      <c r="C47" s="37" t="s">
        <v>1</v>
      </c>
      <c r="D47" s="36">
        <v>5</v>
      </c>
      <c r="E47" s="76"/>
      <c r="F47" s="76"/>
      <c r="G47" s="81">
        <f t="shared" si="3"/>
        <v>0</v>
      </c>
      <c r="H47" s="81">
        <f t="shared" si="4"/>
        <v>0</v>
      </c>
      <c r="I47" s="82">
        <f t="shared" si="5"/>
        <v>0</v>
      </c>
      <c r="J47" s="83"/>
    </row>
    <row r="48" spans="1:10" s="7" customFormat="1" x14ac:dyDescent="0.2">
      <c r="A48" s="54">
        <v>17.030999999999999</v>
      </c>
      <c r="B48" s="18" t="s">
        <v>80</v>
      </c>
      <c r="C48" s="37" t="s">
        <v>1</v>
      </c>
      <c r="D48" s="36">
        <v>32</v>
      </c>
      <c r="E48" s="76"/>
      <c r="F48" s="76"/>
      <c r="G48" s="81">
        <f t="shared" si="3"/>
        <v>0</v>
      </c>
      <c r="H48" s="81">
        <f t="shared" si="4"/>
        <v>0</v>
      </c>
      <c r="I48" s="82">
        <f t="shared" si="5"/>
        <v>0</v>
      </c>
      <c r="J48" s="83"/>
    </row>
    <row r="49" spans="1:10" s="7" customFormat="1" x14ac:dyDescent="0.2">
      <c r="A49" s="54">
        <v>17.032</v>
      </c>
      <c r="B49" s="18" t="s">
        <v>77</v>
      </c>
      <c r="C49" s="37" t="s">
        <v>1</v>
      </c>
      <c r="D49" s="36">
        <v>5</v>
      </c>
      <c r="E49" s="76"/>
      <c r="F49" s="76"/>
      <c r="G49" s="81">
        <f t="shared" si="3"/>
        <v>0</v>
      </c>
      <c r="H49" s="81">
        <f t="shared" si="4"/>
        <v>0</v>
      </c>
      <c r="I49" s="82">
        <f t="shared" si="5"/>
        <v>0</v>
      </c>
      <c r="J49" s="83"/>
    </row>
    <row r="50" spans="1:10" s="7" customFormat="1" x14ac:dyDescent="0.2">
      <c r="A50" s="54">
        <v>17.033000000000001</v>
      </c>
      <c r="B50" s="18" t="s">
        <v>24</v>
      </c>
      <c r="C50" s="37" t="s">
        <v>1</v>
      </c>
      <c r="D50" s="36">
        <v>5</v>
      </c>
      <c r="E50" s="76"/>
      <c r="F50" s="76"/>
      <c r="G50" s="81">
        <f>D50*E50</f>
        <v>0</v>
      </c>
      <c r="H50" s="81">
        <f>D50*F50</f>
        <v>0</v>
      </c>
      <c r="I50" s="82">
        <f>G50+H50</f>
        <v>0</v>
      </c>
      <c r="J50" s="83"/>
    </row>
    <row r="51" spans="1:10" s="7" customFormat="1" x14ac:dyDescent="0.2">
      <c r="A51" s="54">
        <v>17.033999999999999</v>
      </c>
      <c r="B51" s="18" t="s">
        <v>129</v>
      </c>
      <c r="C51" s="37" t="s">
        <v>1</v>
      </c>
      <c r="D51" s="36">
        <v>12</v>
      </c>
      <c r="E51" s="76"/>
      <c r="F51" s="76"/>
      <c r="G51" s="81">
        <f t="shared" si="3"/>
        <v>0</v>
      </c>
      <c r="H51" s="81">
        <f t="shared" si="4"/>
        <v>0</v>
      </c>
      <c r="I51" s="82">
        <f t="shared" si="5"/>
        <v>0</v>
      </c>
      <c r="J51" s="83"/>
    </row>
    <row r="52" spans="1:10" s="7" customFormat="1" x14ac:dyDescent="0.2">
      <c r="A52" s="54">
        <v>17.035</v>
      </c>
      <c r="B52" s="18" t="s">
        <v>202</v>
      </c>
      <c r="C52" s="37" t="s">
        <v>1</v>
      </c>
      <c r="D52" s="36">
        <v>20</v>
      </c>
      <c r="E52" s="76"/>
      <c r="F52" s="76"/>
      <c r="G52" s="81">
        <f t="shared" si="3"/>
        <v>0</v>
      </c>
      <c r="H52" s="81">
        <f t="shared" si="4"/>
        <v>0</v>
      </c>
      <c r="I52" s="82">
        <f t="shared" si="5"/>
        <v>0</v>
      </c>
      <c r="J52" s="83"/>
    </row>
    <row r="53" spans="1:10" s="7" customFormat="1" ht="13.5" thickBot="1" x14ac:dyDescent="0.25">
      <c r="A53" s="54"/>
      <c r="B53" s="18"/>
      <c r="C53" s="37"/>
      <c r="D53" s="36"/>
      <c r="E53" s="76"/>
      <c r="F53" s="76"/>
      <c r="G53" s="81"/>
      <c r="H53" s="81"/>
      <c r="I53" s="82"/>
      <c r="J53" s="83"/>
    </row>
    <row r="54" spans="1:10" s="7" customFormat="1" ht="15.75" thickBot="1" x14ac:dyDescent="0.25">
      <c r="A54" s="54"/>
      <c r="B54" s="31" t="str">
        <f>CONCATENATE(B28," ","CELKEM")</f>
        <v>Rozvaděč RH100 CELKEM</v>
      </c>
      <c r="C54" s="32"/>
      <c r="D54" s="44"/>
      <c r="E54" s="77"/>
      <c r="F54" s="77"/>
      <c r="G54" s="84"/>
      <c r="H54" s="84"/>
      <c r="I54" s="85"/>
      <c r="J54" s="85">
        <f>SUM(I29:I53)</f>
        <v>0</v>
      </c>
    </row>
    <row r="55" spans="1:10" s="7" customFormat="1" x14ac:dyDescent="0.2">
      <c r="A55" s="54"/>
      <c r="B55" s="71"/>
      <c r="C55" s="28"/>
      <c r="D55" s="43"/>
      <c r="E55" s="76"/>
      <c r="F55" s="76"/>
      <c r="G55" s="81"/>
      <c r="H55" s="81"/>
      <c r="I55" s="82"/>
      <c r="J55" s="83"/>
    </row>
    <row r="56" spans="1:10" s="7" customFormat="1" x14ac:dyDescent="0.2">
      <c r="A56" s="54"/>
      <c r="B56" s="26" t="s">
        <v>138</v>
      </c>
      <c r="C56" s="3"/>
      <c r="D56" s="41"/>
      <c r="E56" s="76"/>
      <c r="F56" s="76"/>
      <c r="G56" s="81"/>
      <c r="H56" s="81"/>
      <c r="I56" s="82"/>
      <c r="J56" s="83"/>
    </row>
    <row r="57" spans="1:10" s="7" customFormat="1" x14ac:dyDescent="0.2">
      <c r="A57" s="54">
        <v>17.036000000000001</v>
      </c>
      <c r="B57" s="18" t="s">
        <v>200</v>
      </c>
      <c r="C57" s="28" t="s">
        <v>137</v>
      </c>
      <c r="D57" s="43">
        <v>1</v>
      </c>
      <c r="E57" s="76"/>
      <c r="F57" s="76"/>
      <c r="G57" s="81">
        <f>D57*E57</f>
        <v>0</v>
      </c>
      <c r="H57" s="81">
        <f>D57*F57</f>
        <v>0</v>
      </c>
      <c r="I57" s="82">
        <f>G57+H57</f>
        <v>0</v>
      </c>
      <c r="J57" s="83"/>
    </row>
    <row r="58" spans="1:10" s="7" customFormat="1" ht="13.5" thickBot="1" x14ac:dyDescent="0.25">
      <c r="A58" s="54"/>
      <c r="B58" s="18"/>
      <c r="C58" s="37"/>
      <c r="D58" s="36"/>
      <c r="E58" s="76"/>
      <c r="F58" s="76"/>
      <c r="G58" s="81"/>
      <c r="H58" s="81"/>
      <c r="I58" s="82"/>
      <c r="J58" s="83"/>
    </row>
    <row r="59" spans="1:10" s="7" customFormat="1" ht="15.75" thickBot="1" x14ac:dyDescent="0.25">
      <c r="A59" s="54"/>
      <c r="B59" s="31" t="str">
        <f>CONCATENATE(B56," ","CELKEM")</f>
        <v>Kompenzace účiníku CELKEM</v>
      </c>
      <c r="C59" s="32"/>
      <c r="D59" s="44"/>
      <c r="E59" s="77"/>
      <c r="F59" s="77"/>
      <c r="G59" s="84"/>
      <c r="H59" s="84"/>
      <c r="I59" s="85"/>
      <c r="J59" s="85">
        <f>SUM(I57:I58)</f>
        <v>0</v>
      </c>
    </row>
    <row r="60" spans="1:10" s="7" customFormat="1" x14ac:dyDescent="0.2">
      <c r="A60" s="54"/>
      <c r="B60" s="71"/>
      <c r="C60" s="28"/>
      <c r="D60" s="43"/>
      <c r="E60" s="76"/>
      <c r="F60" s="76"/>
      <c r="G60" s="81"/>
      <c r="H60" s="81"/>
      <c r="I60" s="82"/>
      <c r="J60" s="83"/>
    </row>
    <row r="61" spans="1:10" s="7" customFormat="1" x14ac:dyDescent="0.2">
      <c r="A61" s="54"/>
      <c r="B61" s="26" t="s">
        <v>212</v>
      </c>
      <c r="C61" s="3"/>
      <c r="D61" s="41"/>
      <c r="E61" s="76"/>
      <c r="F61" s="76"/>
      <c r="G61" s="81"/>
      <c r="H61" s="81"/>
      <c r="I61" s="82"/>
      <c r="J61" s="83"/>
    </row>
    <row r="62" spans="1:10" s="7" customFormat="1" ht="25.5" x14ac:dyDescent="0.2">
      <c r="A62" s="54">
        <v>17.036999999999999</v>
      </c>
      <c r="B62" s="19" t="s">
        <v>205</v>
      </c>
      <c r="C62" s="37" t="s">
        <v>1</v>
      </c>
      <c r="D62" s="36">
        <v>1</v>
      </c>
      <c r="E62" s="76"/>
      <c r="F62" s="76"/>
      <c r="G62" s="81">
        <f>D62*E62</f>
        <v>0</v>
      </c>
      <c r="H62" s="81">
        <f>D62*F62</f>
        <v>0</v>
      </c>
      <c r="I62" s="82">
        <f>G62+H62</f>
        <v>0</v>
      </c>
      <c r="J62" s="83"/>
    </row>
    <row r="63" spans="1:10" s="7" customFormat="1" x14ac:dyDescent="0.2">
      <c r="A63" s="54">
        <v>17.038</v>
      </c>
      <c r="B63" s="18" t="s">
        <v>21</v>
      </c>
      <c r="C63" s="37" t="s">
        <v>1</v>
      </c>
      <c r="D63" s="36">
        <v>1</v>
      </c>
      <c r="E63" s="76"/>
      <c r="F63" s="76"/>
      <c r="G63" s="81">
        <f t="shared" ref="G63:G69" si="6">D63*E63</f>
        <v>0</v>
      </c>
      <c r="H63" s="81">
        <f t="shared" ref="H63:H69" si="7">D63*F63</f>
        <v>0</v>
      </c>
      <c r="I63" s="82">
        <f t="shared" ref="I63:I71" si="8">G63+H63</f>
        <v>0</v>
      </c>
      <c r="J63" s="83"/>
    </row>
    <row r="64" spans="1:10" s="7" customFormat="1" x14ac:dyDescent="0.2">
      <c r="A64" s="54">
        <v>17.039000000000001</v>
      </c>
      <c r="B64" s="18" t="s">
        <v>66</v>
      </c>
      <c r="C64" s="37" t="s">
        <v>1</v>
      </c>
      <c r="D64" s="36">
        <v>1</v>
      </c>
      <c r="E64" s="76"/>
      <c r="F64" s="76"/>
      <c r="G64" s="81">
        <f t="shared" si="6"/>
        <v>0</v>
      </c>
      <c r="H64" s="81">
        <f t="shared" si="7"/>
        <v>0</v>
      </c>
      <c r="I64" s="82">
        <f t="shared" si="8"/>
        <v>0</v>
      </c>
      <c r="J64" s="83"/>
    </row>
    <row r="65" spans="1:10" s="7" customFormat="1" x14ac:dyDescent="0.2">
      <c r="A65" s="54">
        <v>17.04</v>
      </c>
      <c r="B65" s="18" t="s">
        <v>81</v>
      </c>
      <c r="C65" s="37" t="s">
        <v>1</v>
      </c>
      <c r="D65" s="36">
        <v>3</v>
      </c>
      <c r="E65" s="76"/>
      <c r="F65" s="76"/>
      <c r="G65" s="81">
        <f t="shared" si="6"/>
        <v>0</v>
      </c>
      <c r="H65" s="81">
        <f t="shared" si="7"/>
        <v>0</v>
      </c>
      <c r="I65" s="82">
        <f t="shared" si="8"/>
        <v>0</v>
      </c>
      <c r="J65" s="83"/>
    </row>
    <row r="66" spans="1:10" s="7" customFormat="1" x14ac:dyDescent="0.2">
      <c r="A66" s="54">
        <v>17.041</v>
      </c>
      <c r="B66" s="18" t="s">
        <v>22</v>
      </c>
      <c r="C66" s="37" t="s">
        <v>1</v>
      </c>
      <c r="D66" s="36">
        <v>4</v>
      </c>
      <c r="E66" s="76"/>
      <c r="F66" s="76"/>
      <c r="G66" s="81">
        <f t="shared" si="6"/>
        <v>0</v>
      </c>
      <c r="H66" s="81">
        <f t="shared" si="7"/>
        <v>0</v>
      </c>
      <c r="I66" s="82">
        <f t="shared" si="8"/>
        <v>0</v>
      </c>
      <c r="J66" s="83"/>
    </row>
    <row r="67" spans="1:10" s="7" customFormat="1" x14ac:dyDescent="0.2">
      <c r="A67" s="54">
        <v>17.042000000000002</v>
      </c>
      <c r="B67" s="18" t="s">
        <v>23</v>
      </c>
      <c r="C67" s="37" t="s">
        <v>1</v>
      </c>
      <c r="D67" s="36">
        <v>4</v>
      </c>
      <c r="E67" s="76"/>
      <c r="F67" s="76"/>
      <c r="G67" s="81">
        <f t="shared" si="6"/>
        <v>0</v>
      </c>
      <c r="H67" s="81">
        <f t="shared" si="7"/>
        <v>0</v>
      </c>
      <c r="I67" s="82">
        <f t="shared" si="8"/>
        <v>0</v>
      </c>
      <c r="J67" s="83"/>
    </row>
    <row r="68" spans="1:10" s="7" customFormat="1" x14ac:dyDescent="0.2">
      <c r="A68" s="54">
        <v>17.042999999999999</v>
      </c>
      <c r="B68" s="18" t="s">
        <v>128</v>
      </c>
      <c r="C68" s="37" t="s">
        <v>1</v>
      </c>
      <c r="D68" s="36">
        <v>4</v>
      </c>
      <c r="E68" s="76"/>
      <c r="F68" s="76"/>
      <c r="G68" s="81">
        <f t="shared" si="6"/>
        <v>0</v>
      </c>
      <c r="H68" s="81">
        <f t="shared" si="7"/>
        <v>0</v>
      </c>
      <c r="I68" s="82">
        <f t="shared" si="8"/>
        <v>0</v>
      </c>
      <c r="J68" s="83"/>
    </row>
    <row r="69" spans="1:10" s="7" customFormat="1" x14ac:dyDescent="0.2">
      <c r="A69" s="54">
        <v>17.044</v>
      </c>
      <c r="B69" s="18" t="s">
        <v>24</v>
      </c>
      <c r="C69" s="37" t="s">
        <v>1</v>
      </c>
      <c r="D69" s="36">
        <v>2</v>
      </c>
      <c r="E69" s="76"/>
      <c r="F69" s="76"/>
      <c r="G69" s="81">
        <f t="shared" si="6"/>
        <v>0</v>
      </c>
      <c r="H69" s="81">
        <f t="shared" si="7"/>
        <v>0</v>
      </c>
      <c r="I69" s="82">
        <f t="shared" si="8"/>
        <v>0</v>
      </c>
      <c r="J69" s="83"/>
    </row>
    <row r="70" spans="1:10" s="7" customFormat="1" x14ac:dyDescent="0.2">
      <c r="A70" s="54">
        <v>17.045000000000002</v>
      </c>
      <c r="B70" s="18" t="s">
        <v>77</v>
      </c>
      <c r="C70" s="37" t="s">
        <v>1</v>
      </c>
      <c r="D70" s="36">
        <v>2</v>
      </c>
      <c r="E70" s="76"/>
      <c r="F70" s="76"/>
      <c r="G70" s="81">
        <f>D70*E70</f>
        <v>0</v>
      </c>
      <c r="H70" s="81">
        <f>D70*F70</f>
        <v>0</v>
      </c>
      <c r="I70" s="82">
        <f>G70+H70</f>
        <v>0</v>
      </c>
      <c r="J70" s="83"/>
    </row>
    <row r="71" spans="1:10" s="7" customFormat="1" x14ac:dyDescent="0.2">
      <c r="A71" s="54">
        <v>17.045999999999999</v>
      </c>
      <c r="B71" s="18" t="s">
        <v>202</v>
      </c>
      <c r="C71" s="37" t="s">
        <v>1</v>
      </c>
      <c r="D71" s="36">
        <v>6</v>
      </c>
      <c r="E71" s="76"/>
      <c r="F71" s="76"/>
      <c r="G71" s="81">
        <f>D71*E71</f>
        <v>0</v>
      </c>
      <c r="H71" s="81">
        <f>D71*F71</f>
        <v>0</v>
      </c>
      <c r="I71" s="82">
        <f t="shared" si="8"/>
        <v>0</v>
      </c>
      <c r="J71" s="83"/>
    </row>
    <row r="72" spans="1:10" s="7" customFormat="1" ht="13.5" thickBot="1" x14ac:dyDescent="0.25">
      <c r="A72" s="54"/>
      <c r="B72" s="18"/>
      <c r="C72" s="37"/>
      <c r="D72" s="36"/>
      <c r="E72" s="76"/>
      <c r="F72" s="76"/>
      <c r="G72" s="81"/>
      <c r="H72" s="81"/>
      <c r="I72" s="82"/>
      <c r="J72" s="83"/>
    </row>
    <row r="73" spans="1:10" s="7" customFormat="1" ht="15.75" thickBot="1" x14ac:dyDescent="0.25">
      <c r="A73" s="54"/>
      <c r="B73" s="31" t="str">
        <f>CONCATENATE(B61," ","CELKEM")</f>
        <v>Rozvaděč RMS103 CELKEM</v>
      </c>
      <c r="C73" s="32"/>
      <c r="D73" s="44"/>
      <c r="E73" s="77"/>
      <c r="F73" s="77"/>
      <c r="G73" s="84"/>
      <c r="H73" s="84"/>
      <c r="I73" s="85"/>
      <c r="J73" s="85">
        <f>SUM(I62:I72)</f>
        <v>0</v>
      </c>
    </row>
    <row r="74" spans="1:10" s="7" customFormat="1" x14ac:dyDescent="0.2">
      <c r="A74" s="54"/>
      <c r="B74" s="71"/>
      <c r="C74" s="28"/>
      <c r="D74" s="43"/>
      <c r="E74" s="76"/>
      <c r="F74" s="76"/>
      <c r="G74" s="81"/>
      <c r="H74" s="81"/>
      <c r="I74" s="82"/>
      <c r="J74" s="83"/>
    </row>
    <row r="75" spans="1:10" s="7" customFormat="1" x14ac:dyDescent="0.2">
      <c r="A75" s="54"/>
      <c r="B75" s="26" t="s">
        <v>301</v>
      </c>
      <c r="C75" s="3"/>
      <c r="D75" s="41"/>
      <c r="E75" s="76"/>
      <c r="F75" s="76"/>
      <c r="G75" s="81"/>
      <c r="H75" s="81"/>
      <c r="I75" s="82"/>
      <c r="J75" s="83"/>
    </row>
    <row r="76" spans="1:10" s="7" customFormat="1" ht="25.5" x14ac:dyDescent="0.2">
      <c r="A76" s="54">
        <v>17.047000000000001</v>
      </c>
      <c r="B76" s="19" t="s">
        <v>205</v>
      </c>
      <c r="C76" s="37" t="s">
        <v>1</v>
      </c>
      <c r="D76" s="36">
        <v>1</v>
      </c>
      <c r="E76" s="76"/>
      <c r="F76" s="76"/>
      <c r="G76" s="81">
        <f>D76*E76</f>
        <v>0</v>
      </c>
      <c r="H76" s="81">
        <f>D76*F76</f>
        <v>0</v>
      </c>
      <c r="I76" s="82">
        <f>G76+H76</f>
        <v>0</v>
      </c>
      <c r="J76" s="83"/>
    </row>
    <row r="77" spans="1:10" s="7" customFormat="1" x14ac:dyDescent="0.2">
      <c r="A77" s="54">
        <v>17.047999999999998</v>
      </c>
      <c r="B77" s="18" t="s">
        <v>21</v>
      </c>
      <c r="C77" s="37" t="s">
        <v>1</v>
      </c>
      <c r="D77" s="36">
        <v>1</v>
      </c>
      <c r="E77" s="76"/>
      <c r="F77" s="76"/>
      <c r="G77" s="81">
        <f t="shared" ref="G77:G83" si="9">D77*E77</f>
        <v>0</v>
      </c>
      <c r="H77" s="81">
        <f t="shared" ref="H77:H83" si="10">D77*F77</f>
        <v>0</v>
      </c>
      <c r="I77" s="82">
        <f t="shared" ref="I77:I83" si="11">G77+H77</f>
        <v>0</v>
      </c>
      <c r="J77" s="83"/>
    </row>
    <row r="78" spans="1:10" s="7" customFormat="1" x14ac:dyDescent="0.2">
      <c r="A78" s="54">
        <v>17.048999999999999</v>
      </c>
      <c r="B78" s="18" t="s">
        <v>302</v>
      </c>
      <c r="C78" s="37" t="s">
        <v>1</v>
      </c>
      <c r="D78" s="36">
        <v>1</v>
      </c>
      <c r="E78" s="76"/>
      <c r="F78" s="76"/>
      <c r="G78" s="81">
        <f t="shared" si="9"/>
        <v>0</v>
      </c>
      <c r="H78" s="81">
        <f t="shared" si="10"/>
        <v>0</v>
      </c>
      <c r="I78" s="82">
        <f t="shared" si="11"/>
        <v>0</v>
      </c>
      <c r="J78" s="83"/>
    </row>
    <row r="79" spans="1:10" s="7" customFormat="1" x14ac:dyDescent="0.2">
      <c r="A79" s="54">
        <v>17.05</v>
      </c>
      <c r="B79" s="18" t="s">
        <v>258</v>
      </c>
      <c r="C79" s="37" t="s">
        <v>1</v>
      </c>
      <c r="D79" s="36">
        <v>6</v>
      </c>
      <c r="E79" s="76"/>
      <c r="F79" s="76"/>
      <c r="G79" s="81">
        <f t="shared" si="9"/>
        <v>0</v>
      </c>
      <c r="H79" s="81">
        <f t="shared" si="10"/>
        <v>0</v>
      </c>
      <c r="I79" s="82">
        <f t="shared" si="11"/>
        <v>0</v>
      </c>
      <c r="J79" s="83"/>
    </row>
    <row r="80" spans="1:10" s="7" customFormat="1" x14ac:dyDescent="0.2">
      <c r="A80" s="54">
        <v>17.050999999999998</v>
      </c>
      <c r="B80" s="18" t="s">
        <v>22</v>
      </c>
      <c r="C80" s="37" t="s">
        <v>1</v>
      </c>
      <c r="D80" s="36">
        <v>12</v>
      </c>
      <c r="E80" s="76"/>
      <c r="F80" s="76"/>
      <c r="G80" s="81">
        <f t="shared" si="9"/>
        <v>0</v>
      </c>
      <c r="H80" s="81">
        <f t="shared" si="10"/>
        <v>0</v>
      </c>
      <c r="I80" s="82">
        <f t="shared" si="11"/>
        <v>0</v>
      </c>
      <c r="J80" s="83"/>
    </row>
    <row r="81" spans="1:10" s="7" customFormat="1" x14ac:dyDescent="0.2">
      <c r="A81" s="54">
        <v>17.052</v>
      </c>
      <c r="B81" s="18" t="s">
        <v>23</v>
      </c>
      <c r="C81" s="37" t="s">
        <v>1</v>
      </c>
      <c r="D81" s="36">
        <v>6</v>
      </c>
      <c r="E81" s="76"/>
      <c r="F81" s="76"/>
      <c r="G81" s="81">
        <f t="shared" si="9"/>
        <v>0</v>
      </c>
      <c r="H81" s="81">
        <f t="shared" si="10"/>
        <v>0</v>
      </c>
      <c r="I81" s="82">
        <f t="shared" si="11"/>
        <v>0</v>
      </c>
      <c r="J81" s="83"/>
    </row>
    <row r="82" spans="1:10" s="7" customFormat="1" x14ac:dyDescent="0.2">
      <c r="A82" s="54">
        <v>17.053000000000001</v>
      </c>
      <c r="B82" s="18" t="s">
        <v>25</v>
      </c>
      <c r="C82" s="37" t="s">
        <v>1</v>
      </c>
      <c r="D82" s="36">
        <v>1</v>
      </c>
      <c r="E82" s="76"/>
      <c r="F82" s="76"/>
      <c r="G82" s="81">
        <f t="shared" si="9"/>
        <v>0</v>
      </c>
      <c r="H82" s="81">
        <f t="shared" si="10"/>
        <v>0</v>
      </c>
      <c r="I82" s="82">
        <f t="shared" si="11"/>
        <v>0</v>
      </c>
      <c r="J82" s="83"/>
    </row>
    <row r="83" spans="1:10" s="7" customFormat="1" x14ac:dyDescent="0.2">
      <c r="A83" s="54">
        <v>17.053999999999998</v>
      </c>
      <c r="B83" s="18" t="s">
        <v>24</v>
      </c>
      <c r="C83" s="37" t="s">
        <v>1</v>
      </c>
      <c r="D83" s="36">
        <v>0</v>
      </c>
      <c r="E83" s="76"/>
      <c r="F83" s="76"/>
      <c r="G83" s="81">
        <f t="shared" si="9"/>
        <v>0</v>
      </c>
      <c r="H83" s="81">
        <f t="shared" si="10"/>
        <v>0</v>
      </c>
      <c r="I83" s="82">
        <f t="shared" si="11"/>
        <v>0</v>
      </c>
      <c r="J83" s="83"/>
    </row>
    <row r="84" spans="1:10" s="7" customFormat="1" x14ac:dyDescent="0.2">
      <c r="A84" s="54">
        <v>17.055</v>
      </c>
      <c r="B84" s="18" t="s">
        <v>77</v>
      </c>
      <c r="C84" s="37" t="s">
        <v>1</v>
      </c>
      <c r="D84" s="36">
        <v>0</v>
      </c>
      <c r="E84" s="76"/>
      <c r="F84" s="76"/>
      <c r="G84" s="81">
        <f>D84*E84</f>
        <v>0</v>
      </c>
      <c r="H84" s="81">
        <f>D84*F84</f>
        <v>0</v>
      </c>
      <c r="I84" s="82">
        <f>G84+H84</f>
        <v>0</v>
      </c>
      <c r="J84" s="83"/>
    </row>
    <row r="85" spans="1:10" s="7" customFormat="1" x14ac:dyDescent="0.2">
      <c r="A85" s="54">
        <v>17.056000000000001</v>
      </c>
      <c r="B85" s="18" t="s">
        <v>202</v>
      </c>
      <c r="C85" s="37" t="s">
        <v>1</v>
      </c>
      <c r="D85" s="36">
        <v>1</v>
      </c>
      <c r="E85" s="76"/>
      <c r="F85" s="76"/>
      <c r="G85" s="81">
        <f>D85*E85</f>
        <v>0</v>
      </c>
      <c r="H85" s="81">
        <f>D85*F85</f>
        <v>0</v>
      </c>
      <c r="I85" s="82">
        <f t="shared" ref="I85" si="12">G85+H85</f>
        <v>0</v>
      </c>
      <c r="J85" s="83"/>
    </row>
    <row r="86" spans="1:10" s="7" customFormat="1" ht="13.5" thickBot="1" x14ac:dyDescent="0.25">
      <c r="A86" s="54"/>
      <c r="B86" s="18"/>
      <c r="C86" s="37"/>
      <c r="D86" s="36"/>
      <c r="E86" s="76"/>
      <c r="F86" s="76"/>
      <c r="G86" s="81"/>
      <c r="H86" s="81"/>
      <c r="I86" s="82"/>
      <c r="J86" s="83"/>
    </row>
    <row r="87" spans="1:10" s="7" customFormat="1" ht="15.75" thickBot="1" x14ac:dyDescent="0.25">
      <c r="A87" s="54"/>
      <c r="B87" s="31" t="str">
        <f>CONCATENATE(B75," ","CELKEM")</f>
        <v>Rozvaděč RD105 CELKEM</v>
      </c>
      <c r="C87" s="32"/>
      <c r="D87" s="44"/>
      <c r="E87" s="77"/>
      <c r="F87" s="77"/>
      <c r="G87" s="84"/>
      <c r="H87" s="84"/>
      <c r="I87" s="85"/>
      <c r="J87" s="85">
        <f>SUM(I76:I86)</f>
        <v>0</v>
      </c>
    </row>
    <row r="88" spans="1:10" s="7" customFormat="1" x14ac:dyDescent="0.2">
      <c r="A88" s="54"/>
      <c r="B88" s="71"/>
      <c r="C88" s="28"/>
      <c r="D88" s="43"/>
      <c r="E88" s="76"/>
      <c r="F88" s="76"/>
      <c r="G88" s="81"/>
      <c r="H88" s="81"/>
      <c r="I88" s="82"/>
      <c r="J88" s="83"/>
    </row>
    <row r="89" spans="1:10" s="7" customFormat="1" x14ac:dyDescent="0.2">
      <c r="A89" s="54"/>
      <c r="B89" s="26" t="s">
        <v>297</v>
      </c>
      <c r="C89" s="3"/>
      <c r="D89" s="41"/>
      <c r="E89" s="76"/>
      <c r="F89" s="76"/>
      <c r="G89" s="128"/>
      <c r="H89" s="128"/>
      <c r="I89" s="129"/>
      <c r="J89" s="4"/>
    </row>
    <row r="90" spans="1:10" s="7" customFormat="1" ht="25.5" x14ac:dyDescent="0.2">
      <c r="A90" s="54">
        <v>17.056999999999999</v>
      </c>
      <c r="B90" s="19" t="s">
        <v>273</v>
      </c>
      <c r="C90" s="37" t="s">
        <v>108</v>
      </c>
      <c r="D90" s="36">
        <v>1</v>
      </c>
      <c r="E90" s="76"/>
      <c r="F90" s="76"/>
      <c r="G90" s="86">
        <f t="shared" ref="G90:G100" si="13">D90*E90</f>
        <v>0</v>
      </c>
      <c r="H90" s="86">
        <f t="shared" ref="H90:H100" si="14">D90*F90</f>
        <v>0</v>
      </c>
      <c r="I90" s="87">
        <f t="shared" ref="I90:I100" si="15">G90+H90</f>
        <v>0</v>
      </c>
      <c r="J90" s="83"/>
    </row>
    <row r="91" spans="1:10" s="7" customFormat="1" x14ac:dyDescent="0.2">
      <c r="A91" s="54">
        <v>17.058</v>
      </c>
      <c r="B91" s="18" t="s">
        <v>195</v>
      </c>
      <c r="C91" s="37" t="s">
        <v>1</v>
      </c>
      <c r="D91" s="36">
        <v>1</v>
      </c>
      <c r="E91" s="76"/>
      <c r="F91" s="76"/>
      <c r="G91" s="86">
        <f t="shared" si="13"/>
        <v>0</v>
      </c>
      <c r="H91" s="86">
        <f t="shared" si="14"/>
        <v>0</v>
      </c>
      <c r="I91" s="87">
        <f t="shared" si="15"/>
        <v>0</v>
      </c>
      <c r="J91" s="83"/>
    </row>
    <row r="92" spans="1:10" s="7" customFormat="1" x14ac:dyDescent="0.2">
      <c r="A92" s="54">
        <v>17.059000000000001</v>
      </c>
      <c r="B92" s="18" t="s">
        <v>317</v>
      </c>
      <c r="C92" s="37" t="s">
        <v>1</v>
      </c>
      <c r="D92" s="36">
        <v>0</v>
      </c>
      <c r="E92" s="76"/>
      <c r="F92" s="76"/>
      <c r="G92" s="86">
        <f t="shared" si="13"/>
        <v>0</v>
      </c>
      <c r="H92" s="86">
        <f t="shared" si="14"/>
        <v>0</v>
      </c>
      <c r="I92" s="87">
        <f t="shared" si="15"/>
        <v>0</v>
      </c>
      <c r="J92" s="83"/>
    </row>
    <row r="93" spans="1:10" s="7" customFormat="1" x14ac:dyDescent="0.2">
      <c r="A93" s="54">
        <v>17.059999999999999</v>
      </c>
      <c r="B93" s="29" t="s">
        <v>322</v>
      </c>
      <c r="C93" s="37" t="s">
        <v>1</v>
      </c>
      <c r="D93" s="36">
        <v>10</v>
      </c>
      <c r="E93" s="76"/>
      <c r="F93" s="76"/>
      <c r="G93" s="86">
        <f t="shared" si="13"/>
        <v>0</v>
      </c>
      <c r="H93" s="86">
        <f t="shared" si="14"/>
        <v>0</v>
      </c>
      <c r="I93" s="87">
        <f t="shared" si="15"/>
        <v>0</v>
      </c>
      <c r="J93" s="83"/>
    </row>
    <row r="94" spans="1:10" s="7" customFormat="1" x14ac:dyDescent="0.2">
      <c r="A94" s="54">
        <v>17.061</v>
      </c>
      <c r="B94" s="29" t="s">
        <v>23</v>
      </c>
      <c r="C94" s="37" t="s">
        <v>1</v>
      </c>
      <c r="D94" s="36">
        <v>10</v>
      </c>
      <c r="E94" s="76"/>
      <c r="F94" s="76"/>
      <c r="G94" s="86">
        <f t="shared" si="13"/>
        <v>0</v>
      </c>
      <c r="H94" s="86">
        <f t="shared" si="14"/>
        <v>0</v>
      </c>
      <c r="I94" s="87">
        <f t="shared" si="15"/>
        <v>0</v>
      </c>
      <c r="J94" s="83"/>
    </row>
    <row r="95" spans="1:10" s="7" customFormat="1" x14ac:dyDescent="0.2">
      <c r="A95" s="54">
        <v>17.062000000000001</v>
      </c>
      <c r="B95" s="29" t="s">
        <v>319</v>
      </c>
      <c r="C95" s="37" t="s">
        <v>1</v>
      </c>
      <c r="D95" s="36">
        <v>5</v>
      </c>
      <c r="E95" s="76"/>
      <c r="F95" s="76"/>
      <c r="G95" s="86">
        <f t="shared" si="13"/>
        <v>0</v>
      </c>
      <c r="H95" s="86">
        <f t="shared" si="14"/>
        <v>0</v>
      </c>
      <c r="I95" s="87">
        <f t="shared" si="15"/>
        <v>0</v>
      </c>
      <c r="J95" s="83"/>
    </row>
    <row r="96" spans="1:10" s="7" customFormat="1" x14ac:dyDescent="0.2">
      <c r="A96" s="54">
        <v>17.062999999999999</v>
      </c>
      <c r="B96" s="29" t="s">
        <v>25</v>
      </c>
      <c r="C96" s="37" t="s">
        <v>1</v>
      </c>
      <c r="D96" s="36">
        <v>10</v>
      </c>
      <c r="E96" s="76"/>
      <c r="F96" s="76"/>
      <c r="G96" s="86">
        <f t="shared" si="13"/>
        <v>0</v>
      </c>
      <c r="H96" s="86">
        <f t="shared" si="14"/>
        <v>0</v>
      </c>
      <c r="I96" s="87">
        <f t="shared" si="15"/>
        <v>0</v>
      </c>
      <c r="J96" s="83"/>
    </row>
    <row r="97" spans="1:10" s="7" customFormat="1" x14ac:dyDescent="0.2">
      <c r="A97" s="54">
        <v>17.064</v>
      </c>
      <c r="B97" s="29" t="s">
        <v>274</v>
      </c>
      <c r="C97" s="37" t="s">
        <v>1</v>
      </c>
      <c r="D97" s="36">
        <v>5</v>
      </c>
      <c r="E97" s="76"/>
      <c r="F97" s="76"/>
      <c r="G97" s="86">
        <f t="shared" si="13"/>
        <v>0</v>
      </c>
      <c r="H97" s="86">
        <f t="shared" si="14"/>
        <v>0</v>
      </c>
      <c r="I97" s="87">
        <f t="shared" si="15"/>
        <v>0</v>
      </c>
      <c r="J97" s="83"/>
    </row>
    <row r="98" spans="1:10" s="7" customFormat="1" x14ac:dyDescent="0.2">
      <c r="A98" s="54">
        <v>17.065000000000001</v>
      </c>
      <c r="B98" s="29" t="s">
        <v>275</v>
      </c>
      <c r="C98" s="37" t="s">
        <v>1</v>
      </c>
      <c r="D98" s="36">
        <v>5</v>
      </c>
      <c r="E98" s="76"/>
      <c r="F98" s="76"/>
      <c r="G98" s="86">
        <f t="shared" si="13"/>
        <v>0</v>
      </c>
      <c r="H98" s="86">
        <f t="shared" si="14"/>
        <v>0</v>
      </c>
      <c r="I98" s="87">
        <f t="shared" si="15"/>
        <v>0</v>
      </c>
      <c r="J98" s="83"/>
    </row>
    <row r="99" spans="1:10" s="7" customFormat="1" x14ac:dyDescent="0.2">
      <c r="A99" s="54">
        <v>17.065999999999999</v>
      </c>
      <c r="B99" s="18" t="s">
        <v>320</v>
      </c>
      <c r="C99" s="37" t="s">
        <v>108</v>
      </c>
      <c r="D99" s="36">
        <v>1</v>
      </c>
      <c r="E99" s="76"/>
      <c r="F99" s="76"/>
      <c r="G99" s="86">
        <f t="shared" si="13"/>
        <v>0</v>
      </c>
      <c r="H99" s="86">
        <f t="shared" si="14"/>
        <v>0</v>
      </c>
      <c r="I99" s="87">
        <f t="shared" si="15"/>
        <v>0</v>
      </c>
      <c r="J99" s="83"/>
    </row>
    <row r="100" spans="1:10" s="7" customFormat="1" x14ac:dyDescent="0.2">
      <c r="A100" s="54">
        <v>17.067</v>
      </c>
      <c r="B100" s="18" t="s">
        <v>197</v>
      </c>
      <c r="C100" s="37" t="s">
        <v>1</v>
      </c>
      <c r="D100" s="36">
        <v>18</v>
      </c>
      <c r="E100" s="76"/>
      <c r="F100" s="76"/>
      <c r="G100" s="86">
        <f t="shared" si="13"/>
        <v>0</v>
      </c>
      <c r="H100" s="86">
        <f t="shared" si="14"/>
        <v>0</v>
      </c>
      <c r="I100" s="87">
        <f t="shared" si="15"/>
        <v>0</v>
      </c>
      <c r="J100" s="83"/>
    </row>
    <row r="101" spans="1:10" s="7" customFormat="1" ht="13.5" thickBot="1" x14ac:dyDescent="0.25">
      <c r="A101" s="54"/>
      <c r="B101" s="18"/>
      <c r="C101" s="37"/>
      <c r="D101" s="36"/>
      <c r="E101" s="76"/>
      <c r="F101" s="76"/>
      <c r="G101" s="86"/>
      <c r="H101" s="86"/>
      <c r="I101" s="87"/>
      <c r="J101" s="83"/>
    </row>
    <row r="102" spans="1:10" s="7" customFormat="1" ht="15.75" thickBot="1" x14ac:dyDescent="0.25">
      <c r="A102" s="54"/>
      <c r="B102" s="31" t="str">
        <f>CONCATENATE(B89," ","CELKEM")</f>
        <v>Rozvaděč RPO0004 CELKEM</v>
      </c>
      <c r="C102" s="32"/>
      <c r="D102" s="44"/>
      <c r="E102" s="77"/>
      <c r="F102" s="77"/>
      <c r="G102" s="84"/>
      <c r="H102" s="84"/>
      <c r="I102" s="85"/>
      <c r="J102" s="85">
        <f>SUM(I90:I101)</f>
        <v>0</v>
      </c>
    </row>
    <row r="103" spans="1:10" s="7" customFormat="1" x14ac:dyDescent="0.2">
      <c r="A103" s="54"/>
      <c r="B103" s="71"/>
      <c r="C103" s="28"/>
      <c r="D103" s="43"/>
      <c r="E103" s="76"/>
      <c r="F103" s="76"/>
      <c r="G103" s="81"/>
      <c r="H103" s="81"/>
      <c r="I103" s="82"/>
      <c r="J103" s="83"/>
    </row>
    <row r="104" spans="1:10" s="7" customFormat="1" x14ac:dyDescent="0.2">
      <c r="A104" s="54"/>
      <c r="B104" s="26" t="s">
        <v>14</v>
      </c>
      <c r="C104" s="28"/>
      <c r="D104" s="43"/>
      <c r="E104" s="76"/>
      <c r="F104" s="76"/>
      <c r="G104" s="81"/>
      <c r="H104" s="81"/>
      <c r="I104" s="82"/>
      <c r="J104" s="82"/>
    </row>
    <row r="105" spans="1:10" s="7" customFormat="1" x14ac:dyDescent="0.2">
      <c r="A105" s="54"/>
      <c r="B105" s="14"/>
      <c r="C105" s="28"/>
      <c r="D105" s="43"/>
      <c r="E105" s="76"/>
      <c r="F105" s="76"/>
      <c r="G105" s="81"/>
      <c r="H105" s="81"/>
      <c r="I105" s="82"/>
      <c r="J105" s="82"/>
    </row>
    <row r="106" spans="1:10" s="7" customFormat="1" x14ac:dyDescent="0.2">
      <c r="A106" s="54"/>
      <c r="B106" s="30" t="s">
        <v>154</v>
      </c>
      <c r="C106" s="28"/>
      <c r="D106" s="43"/>
      <c r="E106" s="76"/>
      <c r="F106" s="76"/>
      <c r="G106" s="81"/>
      <c r="H106" s="81"/>
      <c r="I106" s="82"/>
      <c r="J106" s="82"/>
    </row>
    <row r="107" spans="1:10" s="7" customFormat="1" x14ac:dyDescent="0.2">
      <c r="A107" s="54">
        <v>17.068000000000001</v>
      </c>
      <c r="B107" s="14" t="s">
        <v>55</v>
      </c>
      <c r="C107" s="28" t="s">
        <v>108</v>
      </c>
      <c r="D107" s="43">
        <v>16</v>
      </c>
      <c r="E107" s="76"/>
      <c r="F107" s="76"/>
      <c r="G107" s="81">
        <f>D107*E107</f>
        <v>0</v>
      </c>
      <c r="H107" s="81">
        <f>D107*F107</f>
        <v>0</v>
      </c>
      <c r="I107" s="82">
        <f>G107+H107</f>
        <v>0</v>
      </c>
      <c r="J107" s="82"/>
    </row>
    <row r="108" spans="1:10" s="7" customFormat="1" x14ac:dyDescent="0.2">
      <c r="A108" s="54">
        <v>17.068999999999999</v>
      </c>
      <c r="B108" s="14" t="s">
        <v>56</v>
      </c>
      <c r="C108" s="28" t="s">
        <v>108</v>
      </c>
      <c r="D108" s="43">
        <v>8</v>
      </c>
      <c r="E108" s="76"/>
      <c r="F108" s="76"/>
      <c r="G108" s="81">
        <f>D108*E108</f>
        <v>0</v>
      </c>
      <c r="H108" s="81">
        <f>D108*F108</f>
        <v>0</v>
      </c>
      <c r="I108" s="82">
        <f>G108+H108</f>
        <v>0</v>
      </c>
      <c r="J108" s="82"/>
    </row>
    <row r="109" spans="1:10" s="7" customFormat="1" ht="25.5" x14ac:dyDescent="0.2">
      <c r="A109" s="54">
        <v>17.07</v>
      </c>
      <c r="B109" s="14" t="s">
        <v>57</v>
      </c>
      <c r="C109" s="28" t="s">
        <v>108</v>
      </c>
      <c r="D109" s="43">
        <v>8</v>
      </c>
      <c r="E109" s="76"/>
      <c r="F109" s="76"/>
      <c r="G109" s="81">
        <f>D109*E109</f>
        <v>0</v>
      </c>
      <c r="H109" s="81">
        <f>D109*F109</f>
        <v>0</v>
      </c>
      <c r="I109" s="82">
        <f>G109+H109</f>
        <v>0</v>
      </c>
      <c r="J109" s="82"/>
    </row>
    <row r="110" spans="1:10" s="7" customFormat="1" x14ac:dyDescent="0.2">
      <c r="A110" s="54"/>
      <c r="B110" s="14"/>
      <c r="C110" s="28"/>
      <c r="D110" s="43"/>
      <c r="E110" s="76"/>
      <c r="F110" s="76"/>
      <c r="G110" s="81"/>
      <c r="H110" s="81"/>
      <c r="I110" s="82"/>
      <c r="J110" s="82"/>
    </row>
    <row r="111" spans="1:10" s="7" customFormat="1" x14ac:dyDescent="0.2">
      <c r="A111" s="54">
        <v>17.071000000000002</v>
      </c>
      <c r="B111" s="18" t="s">
        <v>149</v>
      </c>
      <c r="C111" s="37" t="s">
        <v>108</v>
      </c>
      <c r="D111" s="36">
        <v>1</v>
      </c>
      <c r="E111" s="76"/>
      <c r="F111" s="76"/>
      <c r="G111" s="81">
        <f t="shared" ref="G111:G121" si="16">D111*E111</f>
        <v>0</v>
      </c>
      <c r="H111" s="81">
        <f t="shared" ref="H111:H121" si="17">D111*F111</f>
        <v>0</v>
      </c>
      <c r="I111" s="82">
        <f t="shared" ref="I111:I121" si="18">G111+H111</f>
        <v>0</v>
      </c>
      <c r="J111" s="82"/>
    </row>
    <row r="112" spans="1:10" s="7" customFormat="1" ht="25.5" x14ac:dyDescent="0.2">
      <c r="A112" s="54">
        <v>17.071999999999999</v>
      </c>
      <c r="B112" s="18" t="s">
        <v>155</v>
      </c>
      <c r="C112" s="37" t="s">
        <v>0</v>
      </c>
      <c r="D112" s="36">
        <v>1</v>
      </c>
      <c r="E112" s="76"/>
      <c r="F112" s="76"/>
      <c r="G112" s="81">
        <f t="shared" si="16"/>
        <v>0</v>
      </c>
      <c r="H112" s="81">
        <f t="shared" si="17"/>
        <v>0</v>
      </c>
      <c r="I112" s="82">
        <f t="shared" si="18"/>
        <v>0</v>
      </c>
      <c r="J112" s="82"/>
    </row>
    <row r="113" spans="1:10" s="7" customFormat="1" x14ac:dyDescent="0.2">
      <c r="A113" s="54"/>
      <c r="B113" s="18"/>
      <c r="C113" s="37"/>
      <c r="D113" s="36"/>
      <c r="E113" s="76"/>
      <c r="F113" s="76"/>
      <c r="G113" s="81"/>
      <c r="H113" s="81"/>
      <c r="I113" s="82"/>
      <c r="J113" s="82"/>
    </row>
    <row r="114" spans="1:10" s="7" customFormat="1" x14ac:dyDescent="0.2">
      <c r="A114" s="54">
        <v>17.073</v>
      </c>
      <c r="B114" s="18" t="s">
        <v>131</v>
      </c>
      <c r="C114" s="37" t="s">
        <v>1</v>
      </c>
      <c r="D114" s="36">
        <v>2</v>
      </c>
      <c r="E114" s="76"/>
      <c r="F114" s="76"/>
      <c r="G114" s="81">
        <f t="shared" si="16"/>
        <v>0</v>
      </c>
      <c r="H114" s="81">
        <f t="shared" si="17"/>
        <v>0</v>
      </c>
      <c r="I114" s="82">
        <f t="shared" si="18"/>
        <v>0</v>
      </c>
      <c r="J114" s="82"/>
    </row>
    <row r="115" spans="1:10" s="7" customFormat="1" x14ac:dyDescent="0.2">
      <c r="A115" s="54">
        <v>17.074000000000002</v>
      </c>
      <c r="B115" s="18" t="s">
        <v>132</v>
      </c>
      <c r="C115" s="37" t="s">
        <v>1</v>
      </c>
      <c r="D115" s="36">
        <v>6</v>
      </c>
      <c r="E115" s="76"/>
      <c r="F115" s="76"/>
      <c r="G115" s="81">
        <f t="shared" si="16"/>
        <v>0</v>
      </c>
      <c r="H115" s="81">
        <f t="shared" si="17"/>
        <v>0</v>
      </c>
      <c r="I115" s="82">
        <f t="shared" si="18"/>
        <v>0</v>
      </c>
      <c r="J115" s="82"/>
    </row>
    <row r="116" spans="1:10" s="7" customFormat="1" x14ac:dyDescent="0.2">
      <c r="A116" s="54">
        <v>17.074999999999999</v>
      </c>
      <c r="B116" s="18" t="s">
        <v>133</v>
      </c>
      <c r="C116" s="37" t="s">
        <v>1</v>
      </c>
      <c r="D116" s="36">
        <v>2</v>
      </c>
      <c r="E116" s="76"/>
      <c r="F116" s="76"/>
      <c r="G116" s="81">
        <f t="shared" si="16"/>
        <v>0</v>
      </c>
      <c r="H116" s="81">
        <f t="shared" si="17"/>
        <v>0</v>
      </c>
      <c r="I116" s="82">
        <f t="shared" si="18"/>
        <v>0</v>
      </c>
      <c r="J116" s="82"/>
    </row>
    <row r="117" spans="1:10" s="7" customFormat="1" x14ac:dyDescent="0.2">
      <c r="A117" s="54">
        <v>17.076000000000001</v>
      </c>
      <c r="B117" s="18" t="s">
        <v>134</v>
      </c>
      <c r="C117" s="37" t="s">
        <v>1</v>
      </c>
      <c r="D117" s="36">
        <v>1</v>
      </c>
      <c r="E117" s="76"/>
      <c r="F117" s="76"/>
      <c r="G117" s="81">
        <f>D117*E117</f>
        <v>0</v>
      </c>
      <c r="H117" s="81">
        <f>D117*F117</f>
        <v>0</v>
      </c>
      <c r="I117" s="82">
        <f>G117+H117</f>
        <v>0</v>
      </c>
      <c r="J117" s="82"/>
    </row>
    <row r="118" spans="1:10" s="7" customFormat="1" x14ac:dyDescent="0.2">
      <c r="A118" s="54">
        <v>17.077000000000002</v>
      </c>
      <c r="B118" s="14" t="s">
        <v>123</v>
      </c>
      <c r="C118" s="50" t="s">
        <v>1</v>
      </c>
      <c r="D118" s="36">
        <v>3</v>
      </c>
      <c r="E118" s="76"/>
      <c r="F118" s="76"/>
      <c r="G118" s="81">
        <f>D118*E118</f>
        <v>0</v>
      </c>
      <c r="H118" s="81">
        <f>D118*F118</f>
        <v>0</v>
      </c>
      <c r="I118" s="82">
        <f>G118+H118</f>
        <v>0</v>
      </c>
      <c r="J118" s="82"/>
    </row>
    <row r="119" spans="1:10" s="7" customFormat="1" ht="25.5" x14ac:dyDescent="0.2">
      <c r="A119" s="54">
        <v>17.077999999999999</v>
      </c>
      <c r="B119" s="14" t="s">
        <v>228</v>
      </c>
      <c r="C119" s="50" t="s">
        <v>1</v>
      </c>
      <c r="D119" s="36">
        <v>4</v>
      </c>
      <c r="E119" s="76"/>
      <c r="F119" s="76"/>
      <c r="G119" s="81">
        <f>D119*E119</f>
        <v>0</v>
      </c>
      <c r="H119" s="81">
        <f>D119*F119</f>
        <v>0</v>
      </c>
      <c r="I119" s="82">
        <f>G119+H119</f>
        <v>0</v>
      </c>
      <c r="J119" s="82"/>
    </row>
    <row r="120" spans="1:10" s="7" customFormat="1" x14ac:dyDescent="0.2">
      <c r="A120" s="54">
        <v>17.079000000000001</v>
      </c>
      <c r="B120" s="14" t="s">
        <v>176</v>
      </c>
      <c r="C120" s="50" t="s">
        <v>1</v>
      </c>
      <c r="D120" s="36">
        <v>3</v>
      </c>
      <c r="E120" s="76"/>
      <c r="F120" s="76"/>
      <c r="G120" s="81">
        <f>D120*E120</f>
        <v>0</v>
      </c>
      <c r="H120" s="81">
        <f>D120*F120</f>
        <v>0</v>
      </c>
      <c r="I120" s="82">
        <f>G120+H120</f>
        <v>0</v>
      </c>
      <c r="J120" s="82"/>
    </row>
    <row r="121" spans="1:10" s="7" customFormat="1" ht="25.5" x14ac:dyDescent="0.2">
      <c r="A121" s="54">
        <v>17.079999999999998</v>
      </c>
      <c r="B121" s="104" t="s">
        <v>59</v>
      </c>
      <c r="C121" s="28" t="s">
        <v>1</v>
      </c>
      <c r="D121" s="43">
        <v>0</v>
      </c>
      <c r="E121" s="76"/>
      <c r="F121" s="76"/>
      <c r="G121" s="81">
        <f t="shared" si="16"/>
        <v>0</v>
      </c>
      <c r="H121" s="81">
        <f t="shared" si="17"/>
        <v>0</v>
      </c>
      <c r="I121" s="82">
        <f t="shared" si="18"/>
        <v>0</v>
      </c>
      <c r="J121" s="82"/>
    </row>
    <row r="122" spans="1:10" s="7" customFormat="1" ht="13.5" thickBot="1" x14ac:dyDescent="0.25">
      <c r="A122" s="54"/>
      <c r="B122" s="14"/>
      <c r="C122" s="38"/>
      <c r="D122" s="36"/>
      <c r="E122" s="76"/>
      <c r="F122" s="76"/>
      <c r="G122" s="81"/>
      <c r="H122" s="81"/>
      <c r="I122" s="82"/>
      <c r="J122" s="82"/>
    </row>
    <row r="123" spans="1:10" s="7" customFormat="1" ht="15.75" thickBot="1" x14ac:dyDescent="0.25">
      <c r="A123" s="54"/>
      <c r="B123" s="31" t="str">
        <f>CONCATENATE(B104," ","CELKEM")</f>
        <v>Přístroje CELKEM</v>
      </c>
      <c r="C123" s="32"/>
      <c r="D123" s="44"/>
      <c r="E123" s="77"/>
      <c r="F123" s="77"/>
      <c r="G123" s="84"/>
      <c r="H123" s="84"/>
      <c r="I123" s="85"/>
      <c r="J123" s="85">
        <f>SUM(I104:I122)</f>
        <v>0</v>
      </c>
    </row>
    <row r="124" spans="1:10" s="7" customFormat="1" x14ac:dyDescent="0.2">
      <c r="A124" s="54"/>
      <c r="B124" s="18"/>
      <c r="C124" s="37"/>
      <c r="D124" s="36"/>
      <c r="E124" s="76"/>
      <c r="F124" s="76"/>
      <c r="G124" s="81"/>
      <c r="H124" s="81"/>
      <c r="I124" s="82"/>
      <c r="J124" s="83"/>
    </row>
    <row r="125" spans="1:10" s="7" customFormat="1" x14ac:dyDescent="0.2">
      <c r="A125" s="54"/>
      <c r="B125" s="26" t="s">
        <v>156</v>
      </c>
      <c r="C125" s="28"/>
      <c r="D125" s="43"/>
      <c r="E125" s="76"/>
      <c r="F125" s="76"/>
      <c r="G125" s="81"/>
      <c r="H125" s="81"/>
      <c r="I125" s="82"/>
      <c r="J125" s="82"/>
    </row>
    <row r="126" spans="1:10" s="7" customFormat="1" x14ac:dyDescent="0.2">
      <c r="A126" s="54"/>
      <c r="B126" s="30" t="s">
        <v>41</v>
      </c>
      <c r="C126" s="28"/>
      <c r="D126" s="43"/>
      <c r="E126" s="76"/>
      <c r="F126" s="76"/>
      <c r="G126" s="81"/>
      <c r="H126" s="81"/>
      <c r="I126" s="82"/>
      <c r="J126" s="82"/>
    </row>
    <row r="127" spans="1:10" s="7" customFormat="1" x14ac:dyDescent="0.2">
      <c r="A127" s="54"/>
      <c r="B127" s="14"/>
      <c r="C127" s="38"/>
      <c r="D127" s="36"/>
      <c r="E127" s="76"/>
      <c r="F127" s="76"/>
      <c r="G127" s="81"/>
      <c r="H127" s="81"/>
      <c r="I127" s="82"/>
      <c r="J127" s="82"/>
    </row>
    <row r="128" spans="1:10" s="7" customFormat="1" x14ac:dyDescent="0.2">
      <c r="A128" s="54">
        <v>17.081</v>
      </c>
      <c r="B128" s="14" t="s">
        <v>135</v>
      </c>
      <c r="C128" s="38" t="s">
        <v>0</v>
      </c>
      <c r="D128" s="36">
        <v>0</v>
      </c>
      <c r="E128" s="76"/>
      <c r="F128" s="76"/>
      <c r="G128" s="81">
        <f>D128*E128</f>
        <v>0</v>
      </c>
      <c r="H128" s="81">
        <f>D128*F128</f>
        <v>0</v>
      </c>
      <c r="I128" s="82">
        <f>G128+H128</f>
        <v>0</v>
      </c>
      <c r="J128" s="82"/>
    </row>
    <row r="129" spans="1:10" s="7" customFormat="1" x14ac:dyDescent="0.2">
      <c r="A129" s="54">
        <v>17.082000000000001</v>
      </c>
      <c r="B129" s="14" t="s">
        <v>26</v>
      </c>
      <c r="C129" s="38" t="s">
        <v>0</v>
      </c>
      <c r="D129" s="36">
        <v>230</v>
      </c>
      <c r="E129" s="76"/>
      <c r="F129" s="76"/>
      <c r="G129" s="81">
        <f>D129*E129</f>
        <v>0</v>
      </c>
      <c r="H129" s="81">
        <f>D129*F129</f>
        <v>0</v>
      </c>
      <c r="I129" s="82">
        <f>G129+H129</f>
        <v>0</v>
      </c>
      <c r="J129" s="82"/>
    </row>
    <row r="130" spans="1:10" s="7" customFormat="1" x14ac:dyDescent="0.2">
      <c r="A130" s="54">
        <v>17.082999999999998</v>
      </c>
      <c r="B130" s="14" t="s">
        <v>27</v>
      </c>
      <c r="C130" s="38" t="s">
        <v>0</v>
      </c>
      <c r="D130" s="36">
        <v>0</v>
      </c>
      <c r="E130" s="76"/>
      <c r="F130" s="76"/>
      <c r="G130" s="81">
        <f t="shared" ref="G130:G136" si="19">D130*E130</f>
        <v>0</v>
      </c>
      <c r="H130" s="81">
        <f t="shared" ref="H130:H136" si="20">D130*F130</f>
        <v>0</v>
      </c>
      <c r="I130" s="82">
        <f t="shared" ref="I130:I136" si="21">G130+H130</f>
        <v>0</v>
      </c>
      <c r="J130" s="82"/>
    </row>
    <row r="131" spans="1:10" s="7" customFormat="1" x14ac:dyDescent="0.2">
      <c r="A131" s="54">
        <v>17.084</v>
      </c>
      <c r="B131" s="14" t="s">
        <v>63</v>
      </c>
      <c r="C131" s="38" t="s">
        <v>0</v>
      </c>
      <c r="D131" s="36">
        <v>255</v>
      </c>
      <c r="E131" s="76"/>
      <c r="F131" s="76"/>
      <c r="G131" s="81">
        <f t="shared" si="19"/>
        <v>0</v>
      </c>
      <c r="H131" s="81">
        <f t="shared" si="20"/>
        <v>0</v>
      </c>
      <c r="I131" s="82">
        <f t="shared" si="21"/>
        <v>0</v>
      </c>
      <c r="J131" s="82"/>
    </row>
    <row r="132" spans="1:10" s="7" customFormat="1" x14ac:dyDescent="0.2">
      <c r="A132" s="54">
        <v>17.085000000000001</v>
      </c>
      <c r="B132" s="14" t="s">
        <v>143</v>
      </c>
      <c r="C132" s="38" t="s">
        <v>0</v>
      </c>
      <c r="D132" s="36">
        <v>54</v>
      </c>
      <c r="E132" s="76"/>
      <c r="F132" s="76"/>
      <c r="G132" s="81">
        <f t="shared" si="19"/>
        <v>0</v>
      </c>
      <c r="H132" s="81">
        <f t="shared" si="20"/>
        <v>0</v>
      </c>
      <c r="I132" s="82">
        <f t="shared" si="21"/>
        <v>0</v>
      </c>
      <c r="J132" s="82"/>
    </row>
    <row r="133" spans="1:10" s="7" customFormat="1" x14ac:dyDescent="0.2">
      <c r="A133" s="54">
        <v>17.085999999999999</v>
      </c>
      <c r="B133" s="14" t="s">
        <v>144</v>
      </c>
      <c r="C133" s="38" t="s">
        <v>0</v>
      </c>
      <c r="D133" s="36">
        <v>64</v>
      </c>
      <c r="E133" s="76"/>
      <c r="F133" s="76"/>
      <c r="G133" s="81">
        <f t="shared" si="19"/>
        <v>0</v>
      </c>
      <c r="H133" s="81">
        <f t="shared" si="20"/>
        <v>0</v>
      </c>
      <c r="I133" s="82">
        <f t="shared" si="21"/>
        <v>0</v>
      </c>
      <c r="J133" s="82"/>
    </row>
    <row r="134" spans="1:10" s="7" customFormat="1" x14ac:dyDescent="0.2">
      <c r="A134" s="54">
        <v>17.087</v>
      </c>
      <c r="B134" s="14" t="s">
        <v>145</v>
      </c>
      <c r="C134" s="38" t="s">
        <v>0</v>
      </c>
      <c r="D134" s="36">
        <v>0</v>
      </c>
      <c r="E134" s="76"/>
      <c r="F134" s="76"/>
      <c r="G134" s="81">
        <f t="shared" si="19"/>
        <v>0</v>
      </c>
      <c r="H134" s="81">
        <f t="shared" si="20"/>
        <v>0</v>
      </c>
      <c r="I134" s="82">
        <f t="shared" si="21"/>
        <v>0</v>
      </c>
      <c r="J134" s="82"/>
    </row>
    <row r="135" spans="1:10" s="7" customFormat="1" x14ac:dyDescent="0.2">
      <c r="A135" s="54">
        <v>17.088000000000001</v>
      </c>
      <c r="B135" s="14" t="s">
        <v>146</v>
      </c>
      <c r="C135" s="38" t="s">
        <v>0</v>
      </c>
      <c r="D135" s="36">
        <v>0</v>
      </c>
      <c r="E135" s="76"/>
      <c r="F135" s="76"/>
      <c r="G135" s="81">
        <f t="shared" si="19"/>
        <v>0</v>
      </c>
      <c r="H135" s="81">
        <f t="shared" si="20"/>
        <v>0</v>
      </c>
      <c r="I135" s="82">
        <f t="shared" si="21"/>
        <v>0</v>
      </c>
      <c r="J135" s="82"/>
    </row>
    <row r="136" spans="1:10" s="7" customFormat="1" x14ac:dyDescent="0.2">
      <c r="A136" s="54">
        <v>17.088999999999999</v>
      </c>
      <c r="B136" s="14" t="s">
        <v>147</v>
      </c>
      <c r="C136" s="38" t="s">
        <v>0</v>
      </c>
      <c r="D136" s="36">
        <v>45</v>
      </c>
      <c r="E136" s="76"/>
      <c r="F136" s="76"/>
      <c r="G136" s="81">
        <f t="shared" si="19"/>
        <v>0</v>
      </c>
      <c r="H136" s="81">
        <f t="shared" si="20"/>
        <v>0</v>
      </c>
      <c r="I136" s="82">
        <f t="shared" si="21"/>
        <v>0</v>
      </c>
      <c r="J136" s="82"/>
    </row>
    <row r="137" spans="1:10" s="7" customFormat="1" x14ac:dyDescent="0.2">
      <c r="A137" s="54"/>
      <c r="B137" s="14"/>
      <c r="C137" s="38"/>
      <c r="D137" s="36"/>
      <c r="E137" s="76"/>
      <c r="F137" s="76"/>
      <c r="G137" s="81"/>
      <c r="H137" s="81"/>
      <c r="I137" s="82"/>
      <c r="J137" s="82"/>
    </row>
    <row r="138" spans="1:10" s="7" customFormat="1" x14ac:dyDescent="0.2">
      <c r="A138" s="54">
        <v>17.09</v>
      </c>
      <c r="B138" s="14" t="s">
        <v>38</v>
      </c>
      <c r="C138" s="38" t="s">
        <v>0</v>
      </c>
      <c r="D138" s="36">
        <v>130</v>
      </c>
      <c r="E138" s="76"/>
      <c r="F138" s="76"/>
      <c r="G138" s="81">
        <f t="shared" ref="G138:G141" si="22">D138*E138</f>
        <v>0</v>
      </c>
      <c r="H138" s="81">
        <f t="shared" ref="H138:H141" si="23">D138*F138</f>
        <v>0</v>
      </c>
      <c r="I138" s="82">
        <f t="shared" ref="I138:I141" si="24">G138+H138</f>
        <v>0</v>
      </c>
      <c r="J138" s="82"/>
    </row>
    <row r="139" spans="1:10" s="7" customFormat="1" x14ac:dyDescent="0.2">
      <c r="A139" s="54">
        <v>17.091000000000001</v>
      </c>
      <c r="B139" s="14" t="s">
        <v>76</v>
      </c>
      <c r="C139" s="38" t="s">
        <v>0</v>
      </c>
      <c r="D139" s="36">
        <v>90</v>
      </c>
      <c r="E139" s="76"/>
      <c r="F139" s="76"/>
      <c r="G139" s="81">
        <f t="shared" si="22"/>
        <v>0</v>
      </c>
      <c r="H139" s="81">
        <f t="shared" si="23"/>
        <v>0</v>
      </c>
      <c r="I139" s="82">
        <f t="shared" si="24"/>
        <v>0</v>
      </c>
      <c r="J139" s="82"/>
    </row>
    <row r="140" spans="1:10" s="7" customFormat="1" x14ac:dyDescent="0.2">
      <c r="A140" s="54">
        <v>17.091999999999999</v>
      </c>
      <c r="B140" s="14" t="s">
        <v>136</v>
      </c>
      <c r="C140" s="38" t="s">
        <v>0</v>
      </c>
      <c r="D140" s="36">
        <v>110</v>
      </c>
      <c r="E140" s="76"/>
      <c r="F140" s="76"/>
      <c r="G140" s="81">
        <f t="shared" si="22"/>
        <v>0</v>
      </c>
      <c r="H140" s="81">
        <f t="shared" si="23"/>
        <v>0</v>
      </c>
      <c r="I140" s="82">
        <f t="shared" si="24"/>
        <v>0</v>
      </c>
      <c r="J140" s="82"/>
    </row>
    <row r="141" spans="1:10" s="7" customFormat="1" x14ac:dyDescent="0.2">
      <c r="A141" s="54">
        <v>17.093</v>
      </c>
      <c r="B141" s="15" t="s">
        <v>7</v>
      </c>
      <c r="C141" s="39" t="s">
        <v>1</v>
      </c>
      <c r="D141" s="70">
        <v>350</v>
      </c>
      <c r="E141" s="76"/>
      <c r="F141" s="76"/>
      <c r="G141" s="81">
        <f t="shared" si="22"/>
        <v>0</v>
      </c>
      <c r="H141" s="81">
        <f t="shared" si="23"/>
        <v>0</v>
      </c>
      <c r="I141" s="82">
        <f t="shared" si="24"/>
        <v>0</v>
      </c>
      <c r="J141" s="82"/>
    </row>
    <row r="142" spans="1:10" s="7" customFormat="1" ht="13.5" thickBot="1" x14ac:dyDescent="0.25">
      <c r="A142" s="54"/>
      <c r="B142" s="14"/>
      <c r="C142" s="38"/>
      <c r="D142" s="36"/>
      <c r="E142" s="76"/>
      <c r="F142" s="76"/>
      <c r="G142" s="81"/>
      <c r="H142" s="81"/>
      <c r="I142" s="82"/>
      <c r="J142" s="82"/>
    </row>
    <row r="143" spans="1:10" s="7" customFormat="1" ht="15.75" thickBot="1" x14ac:dyDescent="0.25">
      <c r="A143" s="55"/>
      <c r="B143" s="31" t="str">
        <f>CONCATENATE(B125," ","CELKEM")</f>
        <v>Kabely hlavní trasy CELKEM</v>
      </c>
      <c r="C143" s="32"/>
      <c r="D143" s="44"/>
      <c r="E143" s="77"/>
      <c r="F143" s="77"/>
      <c r="G143" s="84"/>
      <c r="H143" s="84"/>
      <c r="I143" s="85"/>
      <c r="J143" s="85">
        <f>SUM(I125:I142)</f>
        <v>0</v>
      </c>
    </row>
    <row r="144" spans="1:10" s="7" customFormat="1" x14ac:dyDescent="0.2">
      <c r="A144" s="54"/>
      <c r="B144" s="18"/>
      <c r="C144" s="37"/>
      <c r="D144" s="36"/>
      <c r="E144" s="76"/>
      <c r="F144" s="76"/>
      <c r="G144" s="81"/>
      <c r="H144" s="81"/>
      <c r="I144" s="82"/>
      <c r="J144" s="83"/>
    </row>
    <row r="145" spans="1:10" s="7" customFormat="1" x14ac:dyDescent="0.2">
      <c r="A145" s="54"/>
      <c r="B145" s="26" t="s">
        <v>116</v>
      </c>
      <c r="C145" s="28"/>
      <c r="D145" s="43"/>
      <c r="E145" s="76"/>
      <c r="F145" s="76"/>
      <c r="G145" s="81"/>
      <c r="H145" s="81"/>
      <c r="I145" s="82"/>
      <c r="J145" s="82"/>
    </row>
    <row r="146" spans="1:10" s="7" customFormat="1" x14ac:dyDescent="0.2">
      <c r="A146" s="54"/>
      <c r="B146" s="30" t="s">
        <v>41</v>
      </c>
      <c r="C146" s="28"/>
      <c r="D146" s="43"/>
      <c r="E146" s="76"/>
      <c r="F146" s="76"/>
      <c r="G146" s="81"/>
      <c r="H146" s="81"/>
      <c r="I146" s="82"/>
      <c r="J146" s="82"/>
    </row>
    <row r="147" spans="1:10" s="7" customFormat="1" x14ac:dyDescent="0.2">
      <c r="A147" s="54">
        <v>17.094000000000001</v>
      </c>
      <c r="B147" s="14" t="s">
        <v>19</v>
      </c>
      <c r="C147" s="38" t="s">
        <v>0</v>
      </c>
      <c r="D147" s="36">
        <v>20</v>
      </c>
      <c r="E147" s="76"/>
      <c r="F147" s="76"/>
      <c r="G147" s="81">
        <f t="shared" ref="G147:G155" si="25">D147*E147</f>
        <v>0</v>
      </c>
      <c r="H147" s="81">
        <f t="shared" ref="H147:H155" si="26">D147*F147</f>
        <v>0</v>
      </c>
      <c r="I147" s="82">
        <f t="shared" ref="I147:I155" si="27">G147+H147</f>
        <v>0</v>
      </c>
      <c r="J147" s="82"/>
    </row>
    <row r="148" spans="1:10" s="7" customFormat="1" x14ac:dyDescent="0.2">
      <c r="A148" s="54">
        <v>17.094999999999999</v>
      </c>
      <c r="B148" s="14" t="s">
        <v>15</v>
      </c>
      <c r="C148" s="38" t="s">
        <v>0</v>
      </c>
      <c r="D148" s="36">
        <v>10</v>
      </c>
      <c r="E148" s="76"/>
      <c r="F148" s="76"/>
      <c r="G148" s="81">
        <f t="shared" si="25"/>
        <v>0</v>
      </c>
      <c r="H148" s="81">
        <f t="shared" si="26"/>
        <v>0</v>
      </c>
      <c r="I148" s="82">
        <f t="shared" si="27"/>
        <v>0</v>
      </c>
      <c r="J148" s="82"/>
    </row>
    <row r="149" spans="1:10" s="7" customFormat="1" x14ac:dyDescent="0.2">
      <c r="A149" s="54">
        <v>17.096</v>
      </c>
      <c r="B149" s="14" t="s">
        <v>16</v>
      </c>
      <c r="C149" s="38" t="s">
        <v>0</v>
      </c>
      <c r="D149" s="36">
        <v>60</v>
      </c>
      <c r="E149" s="76"/>
      <c r="F149" s="76"/>
      <c r="G149" s="81">
        <f t="shared" si="25"/>
        <v>0</v>
      </c>
      <c r="H149" s="81">
        <f t="shared" si="26"/>
        <v>0</v>
      </c>
      <c r="I149" s="82">
        <f t="shared" si="27"/>
        <v>0</v>
      </c>
      <c r="J149" s="82"/>
    </row>
    <row r="150" spans="1:10" s="7" customFormat="1" x14ac:dyDescent="0.2">
      <c r="A150" s="54">
        <v>17.097000000000001</v>
      </c>
      <c r="B150" s="14" t="s">
        <v>17</v>
      </c>
      <c r="C150" s="38" t="s">
        <v>0</v>
      </c>
      <c r="D150" s="36">
        <v>15</v>
      </c>
      <c r="E150" s="76"/>
      <c r="F150" s="76"/>
      <c r="G150" s="81">
        <f t="shared" si="25"/>
        <v>0</v>
      </c>
      <c r="H150" s="81">
        <f t="shared" si="26"/>
        <v>0</v>
      </c>
      <c r="I150" s="82">
        <f t="shared" si="27"/>
        <v>0</v>
      </c>
      <c r="J150" s="82"/>
    </row>
    <row r="151" spans="1:10" s="7" customFormat="1" x14ac:dyDescent="0.2">
      <c r="A151" s="54">
        <v>17.097999999999999</v>
      </c>
      <c r="B151" s="14" t="s">
        <v>62</v>
      </c>
      <c r="C151" s="38" t="s">
        <v>0</v>
      </c>
      <c r="D151" s="36">
        <v>80</v>
      </c>
      <c r="E151" s="76"/>
      <c r="F151" s="76"/>
      <c r="G151" s="81">
        <f t="shared" si="25"/>
        <v>0</v>
      </c>
      <c r="H151" s="81">
        <f t="shared" si="26"/>
        <v>0</v>
      </c>
      <c r="I151" s="82">
        <f t="shared" si="27"/>
        <v>0</v>
      </c>
      <c r="J151" s="82"/>
    </row>
    <row r="152" spans="1:10" s="7" customFormat="1" x14ac:dyDescent="0.2">
      <c r="A152" s="54">
        <v>17.099</v>
      </c>
      <c r="B152" s="14" t="s">
        <v>117</v>
      </c>
      <c r="C152" s="38" t="s">
        <v>0</v>
      </c>
      <c r="D152" s="36">
        <v>18</v>
      </c>
      <c r="E152" s="76"/>
      <c r="F152" s="76"/>
      <c r="G152" s="81">
        <f t="shared" si="25"/>
        <v>0</v>
      </c>
      <c r="H152" s="81">
        <f t="shared" si="26"/>
        <v>0</v>
      </c>
      <c r="I152" s="82">
        <f t="shared" si="27"/>
        <v>0</v>
      </c>
      <c r="J152" s="82"/>
    </row>
    <row r="153" spans="1:10" s="7" customFormat="1" x14ac:dyDescent="0.2">
      <c r="A153" s="54">
        <v>17.100000000000001</v>
      </c>
      <c r="B153" s="14" t="s">
        <v>18</v>
      </c>
      <c r="C153" s="38" t="s">
        <v>0</v>
      </c>
      <c r="D153" s="36">
        <v>80</v>
      </c>
      <c r="E153" s="76"/>
      <c r="F153" s="76"/>
      <c r="G153" s="81">
        <f t="shared" si="25"/>
        <v>0</v>
      </c>
      <c r="H153" s="81">
        <f t="shared" si="26"/>
        <v>0</v>
      </c>
      <c r="I153" s="82">
        <f t="shared" si="27"/>
        <v>0</v>
      </c>
      <c r="J153" s="82"/>
    </row>
    <row r="154" spans="1:10" s="7" customFormat="1" x14ac:dyDescent="0.2">
      <c r="A154" s="54">
        <v>17.100999999999999</v>
      </c>
      <c r="B154" s="14" t="s">
        <v>72</v>
      </c>
      <c r="C154" s="38" t="s">
        <v>0</v>
      </c>
      <c r="D154" s="36">
        <v>45</v>
      </c>
      <c r="E154" s="76"/>
      <c r="F154" s="76"/>
      <c r="G154" s="81">
        <f t="shared" si="25"/>
        <v>0</v>
      </c>
      <c r="H154" s="81">
        <f t="shared" si="26"/>
        <v>0</v>
      </c>
      <c r="I154" s="82">
        <f t="shared" si="27"/>
        <v>0</v>
      </c>
      <c r="J154" s="82"/>
    </row>
    <row r="155" spans="1:10" s="7" customFormat="1" x14ac:dyDescent="0.2">
      <c r="A155" s="54">
        <v>17.102</v>
      </c>
      <c r="B155" s="15" t="s">
        <v>7</v>
      </c>
      <c r="C155" s="39" t="s">
        <v>1</v>
      </c>
      <c r="D155" s="70">
        <v>60</v>
      </c>
      <c r="E155" s="76"/>
      <c r="F155" s="76"/>
      <c r="G155" s="81">
        <f t="shared" si="25"/>
        <v>0</v>
      </c>
      <c r="H155" s="81">
        <f t="shared" si="26"/>
        <v>0</v>
      </c>
      <c r="I155" s="82">
        <f t="shared" si="27"/>
        <v>0</v>
      </c>
      <c r="J155" s="82"/>
    </row>
    <row r="156" spans="1:10" s="7" customFormat="1" ht="13.5" thickBot="1" x14ac:dyDescent="0.25">
      <c r="A156" s="54"/>
      <c r="B156" s="14"/>
      <c r="C156" s="38"/>
      <c r="D156" s="36"/>
      <c r="E156" s="76"/>
      <c r="F156" s="76"/>
      <c r="G156" s="81"/>
      <c r="H156" s="81"/>
      <c r="I156" s="82"/>
      <c r="J156" s="82"/>
    </row>
    <row r="157" spans="1:10" s="7" customFormat="1" ht="15.75" thickBot="1" x14ac:dyDescent="0.25">
      <c r="A157" s="55"/>
      <c r="B157" s="31" t="str">
        <f>CONCATENATE(B145," ","CELKEM")</f>
        <v>Kabely - osvětlení CELKEM</v>
      </c>
      <c r="C157" s="32"/>
      <c r="D157" s="44"/>
      <c r="E157" s="77"/>
      <c r="F157" s="77"/>
      <c r="G157" s="84"/>
      <c r="H157" s="84"/>
      <c r="I157" s="85"/>
      <c r="J157" s="85">
        <f>SUM(I145:I156)</f>
        <v>0</v>
      </c>
    </row>
    <row r="158" spans="1:10" s="7" customFormat="1" x14ac:dyDescent="0.2">
      <c r="A158" s="54"/>
      <c r="B158" s="18"/>
      <c r="C158" s="37"/>
      <c r="D158" s="36"/>
      <c r="E158" s="76"/>
      <c r="F158" s="76"/>
      <c r="G158" s="81"/>
      <c r="H158" s="81"/>
      <c r="I158" s="82"/>
      <c r="J158" s="83"/>
    </row>
    <row r="159" spans="1:10" s="7" customFormat="1" x14ac:dyDescent="0.2">
      <c r="A159" s="54"/>
      <c r="B159" s="18"/>
      <c r="C159" s="37"/>
      <c r="D159" s="36"/>
      <c r="E159" s="76"/>
      <c r="F159" s="76"/>
      <c r="G159" s="81"/>
      <c r="H159" s="81"/>
      <c r="I159" s="82"/>
      <c r="J159" s="83"/>
    </row>
    <row r="160" spans="1:10" s="7" customFormat="1" ht="15" x14ac:dyDescent="0.2">
      <c r="A160" s="94"/>
      <c r="B160" s="95" t="s">
        <v>164</v>
      </c>
      <c r="C160" s="96"/>
      <c r="D160" s="97"/>
      <c r="E160" s="76"/>
      <c r="F160" s="76"/>
      <c r="G160" s="81"/>
      <c r="H160" s="81"/>
      <c r="I160" s="82"/>
      <c r="J160" s="83"/>
    </row>
    <row r="161" spans="1:10" s="7" customFormat="1" x14ac:dyDescent="0.2">
      <c r="A161" s="54"/>
      <c r="B161" s="98" t="s">
        <v>41</v>
      </c>
      <c r="C161" s="37"/>
      <c r="D161" s="36"/>
      <c r="E161" s="76"/>
      <c r="F161" s="76"/>
      <c r="G161" s="81"/>
      <c r="H161" s="81"/>
      <c r="I161" s="82"/>
      <c r="J161" s="83"/>
    </row>
    <row r="162" spans="1:10" s="7" customFormat="1" ht="25.5" x14ac:dyDescent="0.2">
      <c r="A162" s="54"/>
      <c r="B162" s="98" t="s">
        <v>170</v>
      </c>
      <c r="C162" s="37"/>
      <c r="D162" s="36"/>
      <c r="E162" s="76"/>
      <c r="F162" s="76"/>
      <c r="G162" s="81"/>
      <c r="H162" s="81"/>
      <c r="I162" s="82"/>
      <c r="J162" s="83"/>
    </row>
    <row r="163" spans="1:10" s="7" customFormat="1" x14ac:dyDescent="0.2">
      <c r="A163" s="54">
        <v>17.109000000000002</v>
      </c>
      <c r="B163" s="18" t="s">
        <v>165</v>
      </c>
      <c r="C163" s="37" t="s">
        <v>0</v>
      </c>
      <c r="D163" s="36">
        <v>90</v>
      </c>
      <c r="E163" s="76"/>
      <c r="F163" s="76"/>
      <c r="G163" s="81">
        <f t="shared" ref="G163:G166" si="28">D163*E163</f>
        <v>0</v>
      </c>
      <c r="H163" s="81">
        <f t="shared" ref="H163:H166" si="29">D163*F163</f>
        <v>0</v>
      </c>
      <c r="I163" s="82">
        <f t="shared" ref="I163:I166" si="30">G163+H163</f>
        <v>0</v>
      </c>
      <c r="J163" s="83"/>
    </row>
    <row r="164" spans="1:10" s="7" customFormat="1" x14ac:dyDescent="0.2">
      <c r="A164" s="54">
        <v>17.11</v>
      </c>
      <c r="B164" s="18" t="s">
        <v>166</v>
      </c>
      <c r="C164" s="37" t="s">
        <v>0</v>
      </c>
      <c r="D164" s="36">
        <v>100</v>
      </c>
      <c r="E164" s="76"/>
      <c r="F164" s="76"/>
      <c r="G164" s="81">
        <f t="shared" si="28"/>
        <v>0</v>
      </c>
      <c r="H164" s="81">
        <f t="shared" si="29"/>
        <v>0</v>
      </c>
      <c r="I164" s="82">
        <f t="shared" si="30"/>
        <v>0</v>
      </c>
      <c r="J164" s="83"/>
    </row>
    <row r="165" spans="1:10" s="7" customFormat="1" x14ac:dyDescent="0.2">
      <c r="A165" s="54">
        <v>17.111000000000001</v>
      </c>
      <c r="B165" s="18" t="s">
        <v>168</v>
      </c>
      <c r="C165" s="37" t="s">
        <v>0</v>
      </c>
      <c r="D165" s="36">
        <v>95</v>
      </c>
      <c r="E165" s="76"/>
      <c r="F165" s="76"/>
      <c r="G165" s="81">
        <f t="shared" si="28"/>
        <v>0</v>
      </c>
      <c r="H165" s="81">
        <f t="shared" si="29"/>
        <v>0</v>
      </c>
      <c r="I165" s="82">
        <f t="shared" si="30"/>
        <v>0</v>
      </c>
      <c r="J165" s="83"/>
    </row>
    <row r="166" spans="1:10" s="7" customFormat="1" x14ac:dyDescent="0.2">
      <c r="A166" s="54">
        <v>17.111999999999998</v>
      </c>
      <c r="B166" s="18" t="s">
        <v>169</v>
      </c>
      <c r="C166" s="37" t="s">
        <v>0</v>
      </c>
      <c r="D166" s="36">
        <v>80</v>
      </c>
      <c r="E166" s="76"/>
      <c r="F166" s="76"/>
      <c r="G166" s="81">
        <f t="shared" si="28"/>
        <v>0</v>
      </c>
      <c r="H166" s="81">
        <f t="shared" si="29"/>
        <v>0</v>
      </c>
      <c r="I166" s="82">
        <f t="shared" si="30"/>
        <v>0</v>
      </c>
      <c r="J166" s="83"/>
    </row>
    <row r="167" spans="1:10" s="7" customFormat="1" x14ac:dyDescent="0.2">
      <c r="A167" s="54"/>
      <c r="B167" s="18"/>
      <c r="C167" s="37"/>
      <c r="D167" s="36"/>
      <c r="E167" s="76"/>
      <c r="F167" s="76"/>
      <c r="G167" s="81"/>
      <c r="H167" s="81"/>
      <c r="I167" s="82"/>
      <c r="J167" s="83"/>
    </row>
    <row r="168" spans="1:10" s="7" customFormat="1" x14ac:dyDescent="0.2">
      <c r="A168" s="54">
        <v>17.113</v>
      </c>
      <c r="B168" s="18" t="s">
        <v>161</v>
      </c>
      <c r="C168" s="37" t="s">
        <v>162</v>
      </c>
      <c r="D168" s="36">
        <v>4</v>
      </c>
      <c r="E168" s="76"/>
      <c r="F168" s="76"/>
      <c r="G168" s="81">
        <f t="shared" ref="G168" si="31">D168*E168</f>
        <v>0</v>
      </c>
      <c r="H168" s="81">
        <f t="shared" ref="H168" si="32">D168*F168</f>
        <v>0</v>
      </c>
      <c r="I168" s="82">
        <f t="shared" ref="I168" si="33">G168+H168</f>
        <v>0</v>
      </c>
      <c r="J168" s="83"/>
    </row>
    <row r="169" spans="1:10" s="7" customFormat="1" x14ac:dyDescent="0.2">
      <c r="A169" s="54">
        <v>17.114000000000001</v>
      </c>
      <c r="B169" s="14" t="s">
        <v>178</v>
      </c>
      <c r="C169" s="37" t="s">
        <v>1</v>
      </c>
      <c r="D169" s="36">
        <v>2</v>
      </c>
      <c r="E169" s="76"/>
      <c r="F169" s="76"/>
      <c r="G169" s="81">
        <f>D169*E169</f>
        <v>0</v>
      </c>
      <c r="H169" s="81">
        <f>D169*F169</f>
        <v>0</v>
      </c>
      <c r="I169" s="82">
        <f>G169+H169</f>
        <v>0</v>
      </c>
      <c r="J169" s="82"/>
    </row>
    <row r="170" spans="1:10" s="7" customFormat="1" x14ac:dyDescent="0.2">
      <c r="A170" s="54">
        <v>17.114999999999998</v>
      </c>
      <c r="B170" s="14" t="s">
        <v>179</v>
      </c>
      <c r="C170" s="37" t="s">
        <v>1</v>
      </c>
      <c r="D170" s="36">
        <v>4</v>
      </c>
      <c r="E170" s="76"/>
      <c r="F170" s="76"/>
      <c r="G170" s="81">
        <f>D170*E170</f>
        <v>0</v>
      </c>
      <c r="H170" s="81">
        <f>D170*F170</f>
        <v>0</v>
      </c>
      <c r="I170" s="82">
        <f>G170+H170</f>
        <v>0</v>
      </c>
      <c r="J170" s="82"/>
    </row>
    <row r="171" spans="1:10" s="7" customFormat="1" x14ac:dyDescent="0.2">
      <c r="A171" s="54">
        <v>17.116</v>
      </c>
      <c r="B171" s="14" t="s">
        <v>180</v>
      </c>
      <c r="C171" s="37" t="s">
        <v>1</v>
      </c>
      <c r="D171" s="36">
        <v>3</v>
      </c>
      <c r="E171" s="76"/>
      <c r="F171" s="76"/>
      <c r="G171" s="81">
        <f>D171*E171</f>
        <v>0</v>
      </c>
      <c r="H171" s="81">
        <f>D171*F171</f>
        <v>0</v>
      </c>
      <c r="I171" s="82">
        <f>G171+H171</f>
        <v>0</v>
      </c>
      <c r="J171" s="82"/>
    </row>
    <row r="172" spans="1:10" s="7" customFormat="1" ht="13.5" thickBot="1" x14ac:dyDescent="0.25">
      <c r="A172" s="54"/>
      <c r="B172" s="18"/>
      <c r="C172" s="37"/>
      <c r="D172" s="36"/>
      <c r="E172" s="76"/>
      <c r="F172" s="76"/>
      <c r="G172" s="81"/>
      <c r="H172" s="81"/>
      <c r="I172" s="82"/>
      <c r="J172" s="83"/>
    </row>
    <row r="173" spans="1:10" s="7" customFormat="1" ht="15.75" thickBot="1" x14ac:dyDescent="0.25">
      <c r="A173" s="55"/>
      <c r="B173" s="31" t="str">
        <f>CONCATENATE(B160," ","CELKEM")</f>
        <v>Kabely v prostorech PÚ vybraných druhů staveb CELKEM</v>
      </c>
      <c r="C173" s="32"/>
      <c r="D173" s="44"/>
      <c r="E173" s="77"/>
      <c r="F173" s="77"/>
      <c r="G173" s="84"/>
      <c r="H173" s="84"/>
      <c r="I173" s="85"/>
      <c r="J173" s="85">
        <f>SUM(I162:I172)</f>
        <v>0</v>
      </c>
    </row>
    <row r="174" spans="1:10" s="7" customFormat="1" x14ac:dyDescent="0.2">
      <c r="A174" s="54"/>
      <c r="B174" s="18"/>
      <c r="C174" s="37"/>
      <c r="D174" s="36"/>
      <c r="E174" s="76"/>
      <c r="F174" s="76"/>
      <c r="G174" s="81"/>
      <c r="H174" s="81"/>
      <c r="I174" s="82"/>
      <c r="J174" s="83"/>
    </row>
    <row r="175" spans="1:10" s="7" customFormat="1" x14ac:dyDescent="0.2">
      <c r="A175" s="54"/>
      <c r="B175" s="26" t="s">
        <v>28</v>
      </c>
      <c r="C175" s="28"/>
      <c r="D175" s="43"/>
      <c r="E175" s="76"/>
      <c r="F175" s="76"/>
      <c r="G175" s="81"/>
      <c r="H175" s="81"/>
      <c r="I175" s="82"/>
      <c r="J175" s="83"/>
    </row>
    <row r="176" spans="1:10" s="7" customFormat="1" ht="25.5" x14ac:dyDescent="0.2">
      <c r="A176" s="54"/>
      <c r="B176" s="30" t="s">
        <v>30</v>
      </c>
      <c r="C176" s="40"/>
      <c r="D176" s="36"/>
      <c r="E176" s="76"/>
      <c r="F176" s="76"/>
      <c r="G176" s="81"/>
      <c r="H176" s="81"/>
      <c r="I176" s="82"/>
      <c r="J176" s="83"/>
    </row>
    <row r="177" spans="1:10" s="7" customFormat="1" x14ac:dyDescent="0.2">
      <c r="A177" s="54">
        <v>17.117000000000001</v>
      </c>
      <c r="B177" s="15" t="s">
        <v>150</v>
      </c>
      <c r="C177" s="39" t="s">
        <v>0</v>
      </c>
      <c r="D177" s="70">
        <v>145</v>
      </c>
      <c r="E177" s="76"/>
      <c r="F177" s="76"/>
      <c r="G177" s="81">
        <f>D177*E177</f>
        <v>0</v>
      </c>
      <c r="H177" s="81">
        <f>D177*F177</f>
        <v>0</v>
      </c>
      <c r="I177" s="82">
        <f t="shared" ref="I177:I197" si="34">G177+H177</f>
        <v>0</v>
      </c>
      <c r="J177" s="83"/>
    </row>
    <row r="178" spans="1:10" s="7" customFormat="1" x14ac:dyDescent="0.2">
      <c r="A178" s="54">
        <v>17.117999999999999</v>
      </c>
      <c r="B178" s="15" t="s">
        <v>151</v>
      </c>
      <c r="C178" s="39" t="s">
        <v>0</v>
      </c>
      <c r="D178" s="70">
        <v>130</v>
      </c>
      <c r="E178" s="76"/>
      <c r="F178" s="76"/>
      <c r="G178" s="81">
        <f>D178*E178</f>
        <v>0</v>
      </c>
      <c r="H178" s="81">
        <f>D178*F178</f>
        <v>0</v>
      </c>
      <c r="I178" s="82">
        <f t="shared" si="34"/>
        <v>0</v>
      </c>
      <c r="J178" s="83"/>
    </row>
    <row r="179" spans="1:10" s="7" customFormat="1" x14ac:dyDescent="0.2">
      <c r="A179" s="54">
        <v>17.119</v>
      </c>
      <c r="B179" s="15" t="s">
        <v>148</v>
      </c>
      <c r="C179" s="39" t="s">
        <v>0</v>
      </c>
      <c r="D179" s="70">
        <v>190</v>
      </c>
      <c r="E179" s="76"/>
      <c r="F179" s="76"/>
      <c r="G179" s="81">
        <f t="shared" ref="G179:G197" si="35">D179*E179</f>
        <v>0</v>
      </c>
      <c r="H179" s="81">
        <f t="shared" ref="H179:H197" si="36">D179*F179</f>
        <v>0</v>
      </c>
      <c r="I179" s="82">
        <f t="shared" si="34"/>
        <v>0</v>
      </c>
      <c r="J179" s="83"/>
    </row>
    <row r="180" spans="1:10" s="7" customFormat="1" x14ac:dyDescent="0.2">
      <c r="A180" s="54">
        <v>17.12</v>
      </c>
      <c r="B180" s="15" t="s">
        <v>175</v>
      </c>
      <c r="C180" s="39" t="s">
        <v>0</v>
      </c>
      <c r="D180" s="70">
        <v>45</v>
      </c>
      <c r="E180" s="76"/>
      <c r="F180" s="76"/>
      <c r="G180" s="81">
        <f t="shared" si="35"/>
        <v>0</v>
      </c>
      <c r="H180" s="81">
        <f t="shared" si="36"/>
        <v>0</v>
      </c>
      <c r="I180" s="82">
        <f>G180+H180</f>
        <v>0</v>
      </c>
      <c r="J180" s="83"/>
    </row>
    <row r="181" spans="1:10" s="7" customFormat="1" x14ac:dyDescent="0.2">
      <c r="A181" s="54">
        <v>17.120999999999999</v>
      </c>
      <c r="B181" s="15" t="s">
        <v>152</v>
      </c>
      <c r="C181" s="39" t="s">
        <v>0</v>
      </c>
      <c r="D181" s="70">
        <v>90</v>
      </c>
      <c r="E181" s="76"/>
      <c r="F181" s="76"/>
      <c r="G181" s="81">
        <f t="shared" si="35"/>
        <v>0</v>
      </c>
      <c r="H181" s="81">
        <f t="shared" si="36"/>
        <v>0</v>
      </c>
      <c r="I181" s="82">
        <f t="shared" si="34"/>
        <v>0</v>
      </c>
      <c r="J181" s="83"/>
    </row>
    <row r="182" spans="1:10" s="7" customFormat="1" ht="38.25" x14ac:dyDescent="0.2">
      <c r="A182" s="54">
        <v>17.122</v>
      </c>
      <c r="B182" s="15" t="s">
        <v>153</v>
      </c>
      <c r="C182" s="39" t="s">
        <v>0</v>
      </c>
      <c r="D182" s="70">
        <v>35</v>
      </c>
      <c r="E182" s="76"/>
      <c r="F182" s="76"/>
      <c r="G182" s="81">
        <f t="shared" si="35"/>
        <v>0</v>
      </c>
      <c r="H182" s="81">
        <f t="shared" si="36"/>
        <v>0</v>
      </c>
      <c r="I182" s="82">
        <f t="shared" si="34"/>
        <v>0</v>
      </c>
      <c r="J182" s="83"/>
    </row>
    <row r="183" spans="1:10" s="7" customFormat="1" x14ac:dyDescent="0.2">
      <c r="A183" s="54">
        <v>17.123000000000001</v>
      </c>
      <c r="B183" s="15" t="s">
        <v>60</v>
      </c>
      <c r="C183" s="39" t="s">
        <v>1</v>
      </c>
      <c r="D183" s="70">
        <v>0</v>
      </c>
      <c r="E183" s="76"/>
      <c r="F183" s="76"/>
      <c r="G183" s="81">
        <f t="shared" si="35"/>
        <v>0</v>
      </c>
      <c r="H183" s="81">
        <f t="shared" si="36"/>
        <v>0</v>
      </c>
      <c r="I183" s="82">
        <f t="shared" si="34"/>
        <v>0</v>
      </c>
      <c r="J183" s="83"/>
    </row>
    <row r="184" spans="1:10" s="7" customFormat="1" x14ac:dyDescent="0.2">
      <c r="A184" s="54">
        <v>17.123999999999999</v>
      </c>
      <c r="B184" s="15" t="s">
        <v>61</v>
      </c>
      <c r="C184" s="39" t="s">
        <v>1</v>
      </c>
      <c r="D184" s="70">
        <v>0</v>
      </c>
      <c r="E184" s="76"/>
      <c r="F184" s="76"/>
      <c r="G184" s="81">
        <f t="shared" si="35"/>
        <v>0</v>
      </c>
      <c r="H184" s="81">
        <f t="shared" si="36"/>
        <v>0</v>
      </c>
      <c r="I184" s="82">
        <f t="shared" si="34"/>
        <v>0</v>
      </c>
      <c r="J184" s="83"/>
    </row>
    <row r="185" spans="1:10" s="7" customFormat="1" x14ac:dyDescent="0.2">
      <c r="A185" s="54">
        <v>1.2799999999999987</v>
      </c>
      <c r="B185" s="15" t="s">
        <v>29</v>
      </c>
      <c r="C185" s="39" t="s">
        <v>1</v>
      </c>
      <c r="D185" s="70"/>
      <c r="E185" s="76"/>
      <c r="F185" s="76"/>
      <c r="G185" s="81">
        <f t="shared" si="35"/>
        <v>0</v>
      </c>
      <c r="H185" s="81">
        <f t="shared" si="36"/>
        <v>0</v>
      </c>
      <c r="I185" s="82">
        <f t="shared" si="34"/>
        <v>0</v>
      </c>
      <c r="J185" s="83"/>
    </row>
    <row r="186" spans="1:10" s="7" customFormat="1" ht="25.5" x14ac:dyDescent="0.2">
      <c r="A186" s="54">
        <v>17.125</v>
      </c>
      <c r="B186" s="15" t="s">
        <v>31</v>
      </c>
      <c r="C186" s="39" t="s">
        <v>1</v>
      </c>
      <c r="D186" s="70">
        <v>20</v>
      </c>
      <c r="E186" s="76"/>
      <c r="F186" s="76"/>
      <c r="G186" s="81">
        <f t="shared" si="35"/>
        <v>0</v>
      </c>
      <c r="H186" s="81">
        <f t="shared" si="36"/>
        <v>0</v>
      </c>
      <c r="I186" s="82">
        <f t="shared" si="34"/>
        <v>0</v>
      </c>
      <c r="J186" s="83"/>
    </row>
    <row r="187" spans="1:10" s="7" customFormat="1" ht="25.5" x14ac:dyDescent="0.2">
      <c r="A187" s="54">
        <v>17.126000000000001</v>
      </c>
      <c r="B187" s="15" t="s">
        <v>109</v>
      </c>
      <c r="C187" s="39" t="s">
        <v>1</v>
      </c>
      <c r="D187" s="70">
        <v>80</v>
      </c>
      <c r="E187" s="76"/>
      <c r="F187" s="76"/>
      <c r="G187" s="81">
        <f>D187*E187</f>
        <v>0</v>
      </c>
      <c r="H187" s="81">
        <f>D187*F187</f>
        <v>0</v>
      </c>
      <c r="I187" s="82">
        <f t="shared" si="34"/>
        <v>0</v>
      </c>
      <c r="J187" s="83"/>
    </row>
    <row r="188" spans="1:10" s="7" customFormat="1" x14ac:dyDescent="0.2">
      <c r="A188" s="54">
        <v>17.126999999999999</v>
      </c>
      <c r="B188" s="15" t="s">
        <v>74</v>
      </c>
      <c r="C188" s="39" t="s">
        <v>1</v>
      </c>
      <c r="D188" s="70">
        <v>120</v>
      </c>
      <c r="E188" s="76"/>
      <c r="F188" s="76"/>
      <c r="G188" s="81">
        <f t="shared" si="35"/>
        <v>0</v>
      </c>
      <c r="H188" s="81">
        <f t="shared" si="36"/>
        <v>0</v>
      </c>
      <c r="I188" s="82">
        <f t="shared" si="34"/>
        <v>0</v>
      </c>
      <c r="J188" s="83"/>
    </row>
    <row r="189" spans="1:10" s="7" customFormat="1" x14ac:dyDescent="0.2">
      <c r="A189" s="54">
        <v>17.128</v>
      </c>
      <c r="B189" s="15" t="s">
        <v>75</v>
      </c>
      <c r="C189" s="39" t="s">
        <v>1</v>
      </c>
      <c r="D189" s="70">
        <v>80</v>
      </c>
      <c r="E189" s="76"/>
      <c r="F189" s="76"/>
      <c r="G189" s="81">
        <f t="shared" si="35"/>
        <v>0</v>
      </c>
      <c r="H189" s="81">
        <f t="shared" si="36"/>
        <v>0</v>
      </c>
      <c r="I189" s="82">
        <f t="shared" si="34"/>
        <v>0</v>
      </c>
      <c r="J189" s="83"/>
    </row>
    <row r="190" spans="1:10" s="7" customFormat="1" x14ac:dyDescent="0.2">
      <c r="A190" s="54">
        <v>17.129000000000001</v>
      </c>
      <c r="B190" s="15" t="s">
        <v>32</v>
      </c>
      <c r="C190" s="39" t="s">
        <v>0</v>
      </c>
      <c r="D190" s="70">
        <v>160</v>
      </c>
      <c r="E190" s="76"/>
      <c r="F190" s="76"/>
      <c r="G190" s="81">
        <f t="shared" si="35"/>
        <v>0</v>
      </c>
      <c r="H190" s="81">
        <f t="shared" si="36"/>
        <v>0</v>
      </c>
      <c r="I190" s="82">
        <f t="shared" si="34"/>
        <v>0</v>
      </c>
      <c r="J190" s="83"/>
    </row>
    <row r="191" spans="1:10" s="7" customFormat="1" x14ac:dyDescent="0.2">
      <c r="A191" s="54">
        <v>17.13</v>
      </c>
      <c r="B191" s="15" t="s">
        <v>33</v>
      </c>
      <c r="C191" s="39" t="s">
        <v>1</v>
      </c>
      <c r="D191" s="70">
        <v>20</v>
      </c>
      <c r="E191" s="76"/>
      <c r="F191" s="76"/>
      <c r="G191" s="81">
        <f t="shared" si="35"/>
        <v>0</v>
      </c>
      <c r="H191" s="81">
        <f t="shared" si="36"/>
        <v>0</v>
      </c>
      <c r="I191" s="82">
        <f t="shared" si="34"/>
        <v>0</v>
      </c>
      <c r="J191" s="83"/>
    </row>
    <row r="192" spans="1:10" s="7" customFormat="1" x14ac:dyDescent="0.2">
      <c r="A192" s="54">
        <v>17.131</v>
      </c>
      <c r="B192" s="15" t="s">
        <v>65</v>
      </c>
      <c r="C192" s="39" t="s">
        <v>1</v>
      </c>
      <c r="D192" s="70">
        <v>50</v>
      </c>
      <c r="E192" s="76"/>
      <c r="F192" s="76"/>
      <c r="G192" s="81">
        <f t="shared" si="35"/>
        <v>0</v>
      </c>
      <c r="H192" s="81">
        <f t="shared" si="36"/>
        <v>0</v>
      </c>
      <c r="I192" s="82">
        <f t="shared" si="34"/>
        <v>0</v>
      </c>
      <c r="J192" s="83"/>
    </row>
    <row r="193" spans="1:10" s="7" customFormat="1" x14ac:dyDescent="0.2">
      <c r="A193" s="54">
        <v>17.132000000000001</v>
      </c>
      <c r="B193" s="15" t="s">
        <v>64</v>
      </c>
      <c r="C193" s="39" t="s">
        <v>1</v>
      </c>
      <c r="D193" s="70">
        <v>5</v>
      </c>
      <c r="E193" s="76"/>
      <c r="F193" s="76"/>
      <c r="G193" s="81">
        <f t="shared" si="35"/>
        <v>0</v>
      </c>
      <c r="H193" s="81">
        <f t="shared" si="36"/>
        <v>0</v>
      </c>
      <c r="I193" s="82">
        <f t="shared" si="34"/>
        <v>0</v>
      </c>
      <c r="J193" s="83"/>
    </row>
    <row r="194" spans="1:10" s="7" customFormat="1" x14ac:dyDescent="0.2">
      <c r="A194" s="54">
        <v>17.132999999999999</v>
      </c>
      <c r="B194" s="15" t="s">
        <v>130</v>
      </c>
      <c r="C194" s="39" t="s">
        <v>1</v>
      </c>
      <c r="D194" s="70">
        <v>65</v>
      </c>
      <c r="E194" s="76"/>
      <c r="F194" s="76"/>
      <c r="G194" s="81">
        <f>D194*E194</f>
        <v>0</v>
      </c>
      <c r="H194" s="81">
        <f>D194*F194</f>
        <v>0</v>
      </c>
      <c r="I194" s="82">
        <f>G194+H194</f>
        <v>0</v>
      </c>
      <c r="J194" s="83"/>
    </row>
    <row r="195" spans="1:10" s="7" customFormat="1" ht="25.5" x14ac:dyDescent="0.2">
      <c r="A195" s="54">
        <v>17.134</v>
      </c>
      <c r="B195" s="15" t="s">
        <v>139</v>
      </c>
      <c r="C195" s="39" t="s">
        <v>0</v>
      </c>
      <c r="D195" s="70">
        <v>80</v>
      </c>
      <c r="E195" s="76"/>
      <c r="F195" s="76"/>
      <c r="G195" s="81">
        <f>D195*E195</f>
        <v>0</v>
      </c>
      <c r="H195" s="81">
        <f>D195*F195</f>
        <v>0</v>
      </c>
      <c r="I195" s="82">
        <f>G195+H195</f>
        <v>0</v>
      </c>
      <c r="J195" s="83"/>
    </row>
    <row r="196" spans="1:10" s="7" customFormat="1" x14ac:dyDescent="0.2">
      <c r="A196" s="54">
        <v>17.135000000000002</v>
      </c>
      <c r="B196" s="15" t="s">
        <v>106</v>
      </c>
      <c r="C196" s="39" t="s">
        <v>1</v>
      </c>
      <c r="D196" s="70">
        <v>11</v>
      </c>
      <c r="E196" s="76"/>
      <c r="F196" s="76"/>
      <c r="G196" s="81">
        <f t="shared" si="35"/>
        <v>0</v>
      </c>
      <c r="H196" s="81">
        <f t="shared" si="36"/>
        <v>0</v>
      </c>
      <c r="I196" s="82">
        <f t="shared" si="34"/>
        <v>0</v>
      </c>
      <c r="J196" s="83"/>
    </row>
    <row r="197" spans="1:10" s="7" customFormat="1" ht="38.25" x14ac:dyDescent="0.2">
      <c r="A197" s="54">
        <v>17.135999999999999</v>
      </c>
      <c r="B197" s="15" t="s">
        <v>85</v>
      </c>
      <c r="C197" s="39" t="s">
        <v>1</v>
      </c>
      <c r="D197" s="70">
        <v>15</v>
      </c>
      <c r="E197" s="76"/>
      <c r="F197" s="76"/>
      <c r="G197" s="81">
        <f t="shared" si="35"/>
        <v>0</v>
      </c>
      <c r="H197" s="81">
        <f t="shared" si="36"/>
        <v>0</v>
      </c>
      <c r="I197" s="82">
        <f t="shared" si="34"/>
        <v>0</v>
      </c>
      <c r="J197" s="83"/>
    </row>
    <row r="198" spans="1:10" s="7" customFormat="1" ht="12.75" customHeight="1" thickBot="1" x14ac:dyDescent="0.25">
      <c r="A198" s="54"/>
      <c r="B198" s="25"/>
      <c r="C198" s="28"/>
      <c r="D198" s="43"/>
      <c r="E198" s="76"/>
      <c r="F198" s="76"/>
      <c r="G198" s="81"/>
      <c r="H198" s="81"/>
      <c r="I198" s="82"/>
      <c r="J198" s="83"/>
    </row>
    <row r="199" spans="1:10" s="7" customFormat="1" ht="15.75" thickBot="1" x14ac:dyDescent="0.25">
      <c r="A199" s="55"/>
      <c r="B199" s="31" t="str">
        <f>CONCATENATE(B175," ","CELKEM")</f>
        <v>Úložný materiál CELKEM</v>
      </c>
      <c r="C199" s="32"/>
      <c r="D199" s="44"/>
      <c r="E199" s="77"/>
      <c r="F199" s="77"/>
      <c r="G199" s="84"/>
      <c r="H199" s="84"/>
      <c r="I199" s="85"/>
      <c r="J199" s="85">
        <f>SUM(I175:I198)</f>
        <v>0</v>
      </c>
    </row>
    <row r="200" spans="1:10" s="7" customFormat="1" ht="12" customHeight="1" x14ac:dyDescent="0.2">
      <c r="A200" s="54"/>
      <c r="B200" s="26"/>
      <c r="C200" s="28"/>
      <c r="D200" s="43"/>
      <c r="E200" s="76"/>
      <c r="F200" s="76"/>
      <c r="G200" s="81"/>
      <c r="H200" s="81"/>
      <c r="I200" s="82"/>
      <c r="J200" s="82"/>
    </row>
    <row r="201" spans="1:10" s="7" customFormat="1" ht="12" customHeight="1" x14ac:dyDescent="0.2">
      <c r="A201" s="54"/>
      <c r="B201" s="26"/>
      <c r="C201" s="28"/>
      <c r="D201" s="43"/>
      <c r="E201" s="76"/>
      <c r="F201" s="76"/>
      <c r="G201" s="81"/>
      <c r="H201" s="81"/>
      <c r="I201" s="82"/>
      <c r="J201" s="82"/>
    </row>
    <row r="202" spans="1:10" s="7" customFormat="1" ht="12" customHeight="1" x14ac:dyDescent="0.2">
      <c r="A202" s="54"/>
      <c r="B202" s="26" t="s">
        <v>216</v>
      </c>
      <c r="C202" s="3"/>
      <c r="D202" s="41"/>
      <c r="E202" s="76"/>
      <c r="F202" s="76"/>
      <c r="G202" s="81"/>
      <c r="H202" s="81"/>
      <c r="I202" s="82"/>
      <c r="J202" s="83"/>
    </row>
    <row r="203" spans="1:10" s="7" customFormat="1" ht="12" customHeight="1" x14ac:dyDescent="0.2">
      <c r="A203" s="54">
        <v>17.137</v>
      </c>
      <c r="B203" s="19" t="s">
        <v>217</v>
      </c>
      <c r="C203" s="37" t="s">
        <v>1</v>
      </c>
      <c r="D203" s="36">
        <v>1</v>
      </c>
      <c r="E203" s="76"/>
      <c r="F203" s="76"/>
      <c r="G203" s="81">
        <f>D203*E203</f>
        <v>0</v>
      </c>
      <c r="H203" s="81">
        <f>D203*F203</f>
        <v>0</v>
      </c>
      <c r="I203" s="82">
        <f>G203+H203</f>
        <v>0</v>
      </c>
      <c r="J203" s="83"/>
    </row>
    <row r="204" spans="1:10" s="7" customFormat="1" ht="12" customHeight="1" thickBot="1" x14ac:dyDescent="0.25">
      <c r="A204" s="54"/>
      <c r="B204" s="18"/>
      <c r="C204" s="37"/>
      <c r="D204" s="36"/>
      <c r="E204" s="76"/>
      <c r="F204" s="76"/>
      <c r="G204" s="81"/>
      <c r="H204" s="81"/>
      <c r="I204" s="82"/>
      <c r="J204" s="83"/>
    </row>
    <row r="205" spans="1:10" s="7" customFormat="1" ht="12" customHeight="1" thickBot="1" x14ac:dyDescent="0.25">
      <c r="A205" s="54"/>
      <c r="B205" s="31" t="str">
        <f>CONCATENATE(B202," ","CELKEM")</f>
        <v>Záložní zdroj ovládání PBZ CELKEM</v>
      </c>
      <c r="C205" s="32"/>
      <c r="D205" s="44"/>
      <c r="E205" s="77"/>
      <c r="F205" s="77"/>
      <c r="G205" s="84"/>
      <c r="H205" s="84"/>
      <c r="I205" s="85"/>
      <c r="J205" s="85">
        <f>SUM(I203:I204)</f>
        <v>0</v>
      </c>
    </row>
    <row r="206" spans="1:10" s="7" customFormat="1" ht="12" customHeight="1" x14ac:dyDescent="0.2">
      <c r="A206" s="54"/>
      <c r="B206" s="26"/>
      <c r="C206" s="28"/>
      <c r="D206" s="43"/>
      <c r="E206" s="76"/>
      <c r="F206" s="76"/>
      <c r="G206" s="81"/>
      <c r="H206" s="81"/>
      <c r="I206" s="82"/>
      <c r="J206" s="82"/>
    </row>
    <row r="207" spans="1:10" s="7" customFormat="1" ht="12" customHeight="1" x14ac:dyDescent="0.2">
      <c r="A207" s="54"/>
      <c r="B207" s="26" t="s">
        <v>303</v>
      </c>
      <c r="C207" s="3"/>
      <c r="D207" s="41"/>
      <c r="E207" s="76"/>
      <c r="F207" s="76"/>
      <c r="G207" s="81"/>
      <c r="H207" s="81"/>
      <c r="I207" s="82"/>
      <c r="J207" s="83"/>
    </row>
    <row r="208" spans="1:10" s="7" customFormat="1" ht="25.5" x14ac:dyDescent="0.2">
      <c r="A208" s="54">
        <v>17.138000000000002</v>
      </c>
      <c r="B208" s="19" t="s">
        <v>273</v>
      </c>
      <c r="C208" s="37" t="s">
        <v>108</v>
      </c>
      <c r="D208" s="36">
        <v>1</v>
      </c>
      <c r="E208" s="76"/>
      <c r="F208" s="76"/>
      <c r="G208" s="86">
        <f t="shared" ref="G208:G217" si="37">D208*E208</f>
        <v>0</v>
      </c>
      <c r="H208" s="86">
        <f t="shared" ref="H208:H217" si="38">D208*F208</f>
        <v>0</v>
      </c>
      <c r="I208" s="87">
        <f t="shared" ref="I208:I217" si="39">G208+H208</f>
        <v>0</v>
      </c>
      <c r="J208" s="83"/>
    </row>
    <row r="209" spans="1:10" s="7" customFormat="1" ht="12" customHeight="1" x14ac:dyDescent="0.2">
      <c r="A209" s="54">
        <v>17.138999999999999</v>
      </c>
      <c r="B209" s="18" t="s">
        <v>195</v>
      </c>
      <c r="C209" s="37" t="s">
        <v>1</v>
      </c>
      <c r="D209" s="36">
        <v>1</v>
      </c>
      <c r="E209" s="76"/>
      <c r="F209" s="76"/>
      <c r="G209" s="86">
        <f t="shared" si="37"/>
        <v>0</v>
      </c>
      <c r="H209" s="86">
        <f t="shared" si="38"/>
        <v>0</v>
      </c>
      <c r="I209" s="87">
        <f t="shared" si="39"/>
        <v>0</v>
      </c>
      <c r="J209" s="83"/>
    </row>
    <row r="210" spans="1:10" s="7" customFormat="1" ht="12" customHeight="1" x14ac:dyDescent="0.2">
      <c r="A210" s="54">
        <v>17.14</v>
      </c>
      <c r="B210" s="18" t="s">
        <v>317</v>
      </c>
      <c r="C210" s="37" t="s">
        <v>1</v>
      </c>
      <c r="D210" s="36">
        <v>0</v>
      </c>
      <c r="E210" s="76"/>
      <c r="F210" s="76"/>
      <c r="G210" s="86">
        <f t="shared" si="37"/>
        <v>0</v>
      </c>
      <c r="H210" s="86">
        <f t="shared" si="38"/>
        <v>0</v>
      </c>
      <c r="I210" s="87">
        <f t="shared" si="39"/>
        <v>0</v>
      </c>
      <c r="J210" s="83"/>
    </row>
    <row r="211" spans="1:10" s="7" customFormat="1" ht="12" customHeight="1" x14ac:dyDescent="0.2">
      <c r="A211" s="54">
        <v>17.140999999999998</v>
      </c>
      <c r="B211" s="29" t="s">
        <v>318</v>
      </c>
      <c r="C211" s="37" t="s">
        <v>1</v>
      </c>
      <c r="D211" s="36">
        <v>1</v>
      </c>
      <c r="E211" s="76"/>
      <c r="F211" s="76"/>
      <c r="G211" s="86">
        <f t="shared" si="37"/>
        <v>0</v>
      </c>
      <c r="H211" s="86">
        <f t="shared" si="38"/>
        <v>0</v>
      </c>
      <c r="I211" s="87">
        <f t="shared" si="39"/>
        <v>0</v>
      </c>
      <c r="J211" s="83"/>
    </row>
    <row r="212" spans="1:10" s="7" customFormat="1" ht="12" customHeight="1" x14ac:dyDescent="0.2">
      <c r="A212" s="54">
        <v>17.141999999999999</v>
      </c>
      <c r="B212" s="29" t="s">
        <v>304</v>
      </c>
      <c r="C212" s="37" t="s">
        <v>1</v>
      </c>
      <c r="D212" s="36">
        <v>11</v>
      </c>
      <c r="E212" s="76"/>
      <c r="F212" s="76"/>
      <c r="G212" s="86">
        <f t="shared" si="37"/>
        <v>0</v>
      </c>
      <c r="H212" s="86">
        <f t="shared" si="38"/>
        <v>0</v>
      </c>
      <c r="I212" s="87">
        <f t="shared" si="39"/>
        <v>0</v>
      </c>
      <c r="J212" s="83"/>
    </row>
    <row r="213" spans="1:10" s="7" customFormat="1" ht="12" customHeight="1" x14ac:dyDescent="0.2">
      <c r="A213" s="54">
        <v>17.143000000000001</v>
      </c>
      <c r="B213" s="29" t="s">
        <v>25</v>
      </c>
      <c r="C213" s="37" t="s">
        <v>1</v>
      </c>
      <c r="D213" s="36">
        <v>5</v>
      </c>
      <c r="E213" s="76"/>
      <c r="F213" s="76"/>
      <c r="G213" s="86">
        <f t="shared" si="37"/>
        <v>0</v>
      </c>
      <c r="H213" s="86">
        <f t="shared" si="38"/>
        <v>0</v>
      </c>
      <c r="I213" s="87">
        <f t="shared" si="39"/>
        <v>0</v>
      </c>
      <c r="J213" s="83"/>
    </row>
    <row r="214" spans="1:10" s="7" customFormat="1" ht="12" customHeight="1" x14ac:dyDescent="0.2">
      <c r="A214" s="54">
        <v>17.143999999999998</v>
      </c>
      <c r="B214" s="29" t="s">
        <v>274</v>
      </c>
      <c r="C214" s="37" t="s">
        <v>1</v>
      </c>
      <c r="D214" s="36">
        <v>1</v>
      </c>
      <c r="E214" s="76"/>
      <c r="F214" s="76"/>
      <c r="G214" s="86">
        <f t="shared" si="37"/>
        <v>0</v>
      </c>
      <c r="H214" s="86">
        <f t="shared" si="38"/>
        <v>0</v>
      </c>
      <c r="I214" s="87">
        <f t="shared" si="39"/>
        <v>0</v>
      </c>
      <c r="J214" s="83"/>
    </row>
    <row r="215" spans="1:10" s="7" customFormat="1" ht="12" customHeight="1" x14ac:dyDescent="0.2">
      <c r="A215" s="54">
        <v>17.145</v>
      </c>
      <c r="B215" s="29" t="s">
        <v>275</v>
      </c>
      <c r="C215" s="37" t="s">
        <v>1</v>
      </c>
      <c r="D215" s="36">
        <v>1</v>
      </c>
      <c r="E215" s="76"/>
      <c r="F215" s="76"/>
      <c r="G215" s="86">
        <f t="shared" si="37"/>
        <v>0</v>
      </c>
      <c r="H215" s="86">
        <f t="shared" si="38"/>
        <v>0</v>
      </c>
      <c r="I215" s="87">
        <f t="shared" si="39"/>
        <v>0</v>
      </c>
      <c r="J215" s="83"/>
    </row>
    <row r="216" spans="1:10" s="7" customFormat="1" ht="12" customHeight="1" x14ac:dyDescent="0.2">
      <c r="A216" s="54">
        <v>17.146000000000001</v>
      </c>
      <c r="B216" s="18" t="s">
        <v>320</v>
      </c>
      <c r="C216" s="37" t="s">
        <v>108</v>
      </c>
      <c r="D216" s="36">
        <v>1</v>
      </c>
      <c r="E216" s="76"/>
      <c r="F216" s="76"/>
      <c r="G216" s="86">
        <f t="shared" si="37"/>
        <v>0</v>
      </c>
      <c r="H216" s="86">
        <f t="shared" si="38"/>
        <v>0</v>
      </c>
      <c r="I216" s="87">
        <f t="shared" si="39"/>
        <v>0</v>
      </c>
      <c r="J216" s="83"/>
    </row>
    <row r="217" spans="1:10" s="7" customFormat="1" ht="12" customHeight="1" x14ac:dyDescent="0.2">
      <c r="A217" s="54">
        <v>17.146999999999998</v>
      </c>
      <c r="B217" s="18" t="s">
        <v>197</v>
      </c>
      <c r="C217" s="37" t="s">
        <v>1</v>
      </c>
      <c r="D217" s="36">
        <v>18</v>
      </c>
      <c r="E217" s="76"/>
      <c r="F217" s="76"/>
      <c r="G217" s="86">
        <f t="shared" si="37"/>
        <v>0</v>
      </c>
      <c r="H217" s="86">
        <f t="shared" si="38"/>
        <v>0</v>
      </c>
      <c r="I217" s="87">
        <f t="shared" si="39"/>
        <v>0</v>
      </c>
      <c r="J217" s="83"/>
    </row>
    <row r="218" spans="1:10" s="7" customFormat="1" ht="12" customHeight="1" thickBot="1" x14ac:dyDescent="0.25">
      <c r="A218" s="54"/>
      <c r="B218" s="18"/>
      <c r="C218" s="37"/>
      <c r="D218" s="36"/>
      <c r="E218" s="76"/>
      <c r="F218" s="76"/>
      <c r="G218" s="86"/>
      <c r="H218" s="86"/>
      <c r="I218" s="87"/>
      <c r="J218" s="83"/>
    </row>
    <row r="219" spans="1:10" s="7" customFormat="1" ht="12" customHeight="1" thickBot="1" x14ac:dyDescent="0.25">
      <c r="A219" s="54"/>
      <c r="B219" s="130" t="str">
        <f>CONCATENATE(B207," ","CELKEM")</f>
        <v>Rozvaděč R-EPS_PZ (PBZ) CELKEM</v>
      </c>
      <c r="C219" s="131"/>
      <c r="D219" s="132"/>
      <c r="E219" s="133"/>
      <c r="F219" s="133"/>
      <c r="G219" s="134"/>
      <c r="H219" s="134"/>
      <c r="I219" s="135"/>
      <c r="J219" s="135">
        <f>SUM(I208:I218)</f>
        <v>0</v>
      </c>
    </row>
    <row r="220" spans="1:10" s="7" customFormat="1" ht="12" customHeight="1" x14ac:dyDescent="0.2">
      <c r="A220" s="54"/>
      <c r="B220" s="26"/>
      <c r="C220" s="28"/>
      <c r="D220" s="43"/>
      <c r="E220" s="76"/>
      <c r="F220" s="76"/>
      <c r="G220" s="81"/>
      <c r="H220" s="81"/>
      <c r="I220" s="82"/>
      <c r="J220" s="82"/>
    </row>
    <row r="221" spans="1:10" s="7" customFormat="1" x14ac:dyDescent="0.2">
      <c r="A221" s="54"/>
      <c r="B221" s="99" t="s">
        <v>181</v>
      </c>
      <c r="C221" s="40"/>
      <c r="D221" s="36"/>
      <c r="E221" s="76"/>
      <c r="F221" s="76"/>
      <c r="G221" s="81"/>
      <c r="H221" s="81"/>
      <c r="I221" s="82"/>
      <c r="J221" s="83"/>
    </row>
    <row r="222" spans="1:10" s="7" customFormat="1" x14ac:dyDescent="0.2">
      <c r="A222" s="54">
        <v>17.148</v>
      </c>
      <c r="B222" s="104" t="s">
        <v>208</v>
      </c>
      <c r="C222" s="39" t="s">
        <v>1</v>
      </c>
      <c r="D222" s="70">
        <v>4</v>
      </c>
      <c r="E222" s="76"/>
      <c r="F222" s="76"/>
      <c r="G222" s="81">
        <f t="shared" ref="G222:G225" si="40">D222*E222</f>
        <v>0</v>
      </c>
      <c r="H222" s="81">
        <f t="shared" ref="H222:H225" si="41">D222*F222</f>
        <v>0</v>
      </c>
      <c r="I222" s="82">
        <f t="shared" ref="I222:I225" si="42">G222+H222</f>
        <v>0</v>
      </c>
      <c r="J222" s="83"/>
    </row>
    <row r="223" spans="1:10" s="7" customFormat="1" ht="25.5" x14ac:dyDescent="0.2">
      <c r="A223" s="54">
        <v>17.149000000000001</v>
      </c>
      <c r="B223" s="104" t="s">
        <v>209</v>
      </c>
      <c r="C223" s="39" t="s">
        <v>1</v>
      </c>
      <c r="D223" s="70">
        <v>4</v>
      </c>
      <c r="E223" s="76"/>
      <c r="F223" s="76"/>
      <c r="G223" s="81">
        <f t="shared" si="40"/>
        <v>0</v>
      </c>
      <c r="H223" s="81">
        <f t="shared" si="41"/>
        <v>0</v>
      </c>
      <c r="I223" s="82">
        <f t="shared" si="42"/>
        <v>0</v>
      </c>
      <c r="J223" s="83"/>
    </row>
    <row r="224" spans="1:10" s="7" customFormat="1" ht="25.5" x14ac:dyDescent="0.2">
      <c r="A224" s="54">
        <v>17.149999999999999</v>
      </c>
      <c r="B224" s="104" t="s">
        <v>210</v>
      </c>
      <c r="C224" s="39" t="s">
        <v>1</v>
      </c>
      <c r="D224" s="70">
        <v>2</v>
      </c>
      <c r="E224" s="76"/>
      <c r="F224" s="76"/>
      <c r="G224" s="81">
        <f t="shared" si="40"/>
        <v>0</v>
      </c>
      <c r="H224" s="81">
        <f t="shared" si="41"/>
        <v>0</v>
      </c>
      <c r="I224" s="82">
        <f t="shared" si="42"/>
        <v>0</v>
      </c>
      <c r="J224" s="83"/>
    </row>
    <row r="225" spans="1:10" s="7" customFormat="1" ht="25.5" x14ac:dyDescent="0.2">
      <c r="A225" s="54">
        <v>17.151</v>
      </c>
      <c r="B225" s="104" t="s">
        <v>211</v>
      </c>
      <c r="C225" s="39" t="s">
        <v>1</v>
      </c>
      <c r="D225" s="70">
        <v>5</v>
      </c>
      <c r="E225" s="76"/>
      <c r="F225" s="76"/>
      <c r="G225" s="81">
        <f t="shared" si="40"/>
        <v>0</v>
      </c>
      <c r="H225" s="81">
        <f t="shared" si="41"/>
        <v>0</v>
      </c>
      <c r="I225" s="82">
        <f t="shared" si="42"/>
        <v>0</v>
      </c>
      <c r="J225" s="83"/>
    </row>
    <row r="226" spans="1:10" s="7" customFormat="1" ht="12.75" customHeight="1" thickBot="1" x14ac:dyDescent="0.25">
      <c r="A226" s="54"/>
      <c r="B226" s="25"/>
      <c r="C226" s="28"/>
      <c r="D226" s="43"/>
      <c r="E226" s="76"/>
      <c r="F226" s="76"/>
      <c r="G226" s="81"/>
      <c r="H226" s="81"/>
      <c r="I226" s="82"/>
      <c r="J226" s="83"/>
    </row>
    <row r="227" spans="1:10" s="7" customFormat="1" ht="15.75" thickBot="1" x14ac:dyDescent="0.25">
      <c r="A227" s="55"/>
      <c r="B227" s="31" t="str">
        <f>CONCATENATE(B221," ","CELKEM")</f>
        <v>Nouzové osvětlení CELKEM</v>
      </c>
      <c r="C227" s="32"/>
      <c r="D227" s="44"/>
      <c r="E227" s="77"/>
      <c r="F227" s="77"/>
      <c r="G227" s="84"/>
      <c r="H227" s="84"/>
      <c r="I227" s="85"/>
      <c r="J227" s="85">
        <f>SUM(I221:I226)</f>
        <v>0</v>
      </c>
    </row>
    <row r="228" spans="1:10" s="7" customFormat="1" ht="12" customHeight="1" x14ac:dyDescent="0.2">
      <c r="A228" s="54"/>
      <c r="B228" s="26"/>
      <c r="C228" s="28"/>
      <c r="D228" s="43"/>
      <c r="E228" s="76"/>
      <c r="F228" s="76"/>
      <c r="G228" s="81"/>
      <c r="H228" s="81"/>
      <c r="I228" s="82"/>
      <c r="J228" s="82"/>
    </row>
    <row r="229" spans="1:10" s="7" customFormat="1" x14ac:dyDescent="0.2">
      <c r="A229" s="54"/>
      <c r="B229" s="26" t="s">
        <v>13</v>
      </c>
      <c r="C229" s="28"/>
      <c r="D229" s="43"/>
      <c r="E229" s="76"/>
      <c r="F229" s="76"/>
      <c r="G229" s="81"/>
      <c r="H229" s="81"/>
      <c r="I229" s="82"/>
      <c r="J229" s="82"/>
    </row>
    <row r="230" spans="1:10" s="7" customFormat="1" ht="25.5" x14ac:dyDescent="0.2">
      <c r="A230" s="54"/>
      <c r="B230" s="30" t="s">
        <v>12</v>
      </c>
      <c r="C230" s="28"/>
      <c r="D230" s="43"/>
      <c r="E230" s="76"/>
      <c r="F230" s="76"/>
      <c r="G230" s="81"/>
      <c r="H230" s="81"/>
      <c r="I230" s="82"/>
      <c r="J230" s="82"/>
    </row>
    <row r="231" spans="1:10" s="7" customFormat="1" x14ac:dyDescent="0.2">
      <c r="A231" s="54">
        <v>17.152000000000001</v>
      </c>
      <c r="B231" s="14" t="s">
        <v>204</v>
      </c>
      <c r="C231" s="38" t="s">
        <v>1</v>
      </c>
      <c r="D231" s="36">
        <v>12</v>
      </c>
      <c r="E231" s="76"/>
      <c r="F231" s="76"/>
      <c r="G231" s="81">
        <f t="shared" ref="G231" si="43">D231*E231</f>
        <v>0</v>
      </c>
      <c r="H231" s="81">
        <f t="shared" ref="H231" si="44">D231*F231</f>
        <v>0</v>
      </c>
      <c r="I231" s="82">
        <f t="shared" ref="I231" si="45">G231+H231</f>
        <v>0</v>
      </c>
      <c r="J231" s="82"/>
    </row>
    <row r="232" spans="1:10" s="7" customFormat="1" ht="13.5" thickBot="1" x14ac:dyDescent="0.25">
      <c r="A232" s="54"/>
      <c r="B232" s="14"/>
      <c r="C232" s="38"/>
      <c r="D232" s="36"/>
      <c r="E232" s="76"/>
      <c r="F232" s="76"/>
      <c r="G232" s="81"/>
      <c r="H232" s="81"/>
      <c r="I232" s="82"/>
      <c r="J232" s="82"/>
    </row>
    <row r="233" spans="1:10" s="7" customFormat="1" ht="15.75" thickBot="1" x14ac:dyDescent="0.25">
      <c r="A233" s="55"/>
      <c r="B233" s="31" t="str">
        <f>CONCATENATE(B229," ","CELKEM")</f>
        <v>Svítidla CELKEM</v>
      </c>
      <c r="C233" s="32"/>
      <c r="D233" s="44"/>
      <c r="E233" s="77"/>
      <c r="F233" s="77"/>
      <c r="G233" s="84"/>
      <c r="H233" s="84"/>
      <c r="I233" s="85"/>
      <c r="J233" s="85">
        <f>SUM(I229:I232)</f>
        <v>0</v>
      </c>
    </row>
    <row r="234" spans="1:10" s="7" customFormat="1" ht="13.5" thickBot="1" x14ac:dyDescent="0.25">
      <c r="A234" s="54"/>
      <c r="B234" s="14"/>
      <c r="C234" s="38"/>
      <c r="D234" s="36"/>
      <c r="E234" s="76"/>
      <c r="F234" s="76"/>
      <c r="G234" s="81"/>
      <c r="H234" s="81"/>
      <c r="I234" s="82"/>
      <c r="J234" s="82"/>
    </row>
    <row r="235" spans="1:10" s="7" customFormat="1" ht="15.75" thickBot="1" x14ac:dyDescent="0.25">
      <c r="A235" s="55"/>
      <c r="B235" s="31" t="s">
        <v>218</v>
      </c>
      <c r="C235" s="32"/>
      <c r="D235" s="44"/>
      <c r="E235" s="77"/>
      <c r="F235" s="77"/>
      <c r="G235" s="84"/>
      <c r="H235" s="84"/>
      <c r="I235" s="85"/>
      <c r="J235" s="85"/>
    </row>
    <row r="236" spans="1:10" s="7" customFormat="1" x14ac:dyDescent="0.2">
      <c r="A236" s="54">
        <v>17.152999999999999</v>
      </c>
      <c r="B236" s="14" t="s">
        <v>219</v>
      </c>
      <c r="C236" s="38" t="s">
        <v>1</v>
      </c>
      <c r="D236" s="36">
        <v>100</v>
      </c>
      <c r="E236" s="76"/>
      <c r="F236" s="76"/>
      <c r="G236" s="81">
        <f t="shared" ref="G236:G237" si="46">D236*E236</f>
        <v>0</v>
      </c>
      <c r="H236" s="81">
        <f t="shared" ref="H236:H237" si="47">D236*F236</f>
        <v>0</v>
      </c>
      <c r="I236" s="82">
        <f t="shared" ref="I236:I237" si="48">G236+H236</f>
        <v>0</v>
      </c>
      <c r="J236" s="82"/>
    </row>
    <row r="237" spans="1:10" s="7" customFormat="1" x14ac:dyDescent="0.2">
      <c r="A237" s="54">
        <v>17.154</v>
      </c>
      <c r="B237" s="14" t="s">
        <v>220</v>
      </c>
      <c r="C237" s="38" t="s">
        <v>1</v>
      </c>
      <c r="D237" s="36">
        <v>200</v>
      </c>
      <c r="E237" s="76"/>
      <c r="F237" s="76"/>
      <c r="G237" s="81">
        <f t="shared" si="46"/>
        <v>0</v>
      </c>
      <c r="H237" s="81">
        <f t="shared" si="47"/>
        <v>0</v>
      </c>
      <c r="I237" s="82">
        <f t="shared" si="48"/>
        <v>0</v>
      </c>
      <c r="J237" s="82"/>
    </row>
    <row r="238" spans="1:10" s="7" customFormat="1" ht="13.5" thickBot="1" x14ac:dyDescent="0.25">
      <c r="A238" s="54"/>
      <c r="B238" s="14"/>
      <c r="C238" s="38"/>
      <c r="D238" s="36"/>
      <c r="E238" s="76"/>
      <c r="F238" s="76"/>
      <c r="G238" s="81"/>
      <c r="H238" s="81"/>
      <c r="I238" s="82"/>
      <c r="J238" s="82"/>
    </row>
    <row r="239" spans="1:10" s="7" customFormat="1" ht="15.75" thickBot="1" x14ac:dyDescent="0.25">
      <c r="A239" s="55"/>
      <c r="B239" s="31" t="str">
        <f>CONCATENATE(B235," ","CELKEM")</f>
        <v>Zapojení spotřebičů CELKEM</v>
      </c>
      <c r="C239" s="32"/>
      <c r="D239" s="44"/>
      <c r="E239" s="77"/>
      <c r="F239" s="77"/>
      <c r="G239" s="84"/>
      <c r="H239" s="84"/>
      <c r="I239" s="85"/>
      <c r="J239" s="85">
        <f>SUM(I236:I238)</f>
        <v>0</v>
      </c>
    </row>
    <row r="240" spans="1:10" s="7" customFormat="1" ht="13.5" thickBot="1" x14ac:dyDescent="0.25">
      <c r="A240" s="54"/>
      <c r="B240" s="26"/>
      <c r="C240" s="28"/>
      <c r="D240" s="43"/>
      <c r="E240" s="76"/>
      <c r="F240" s="76"/>
      <c r="G240" s="81"/>
      <c r="H240" s="81"/>
      <c r="I240" s="82"/>
      <c r="J240" s="82"/>
    </row>
    <row r="241" spans="1:10" s="7" customFormat="1" ht="15.75" thickBot="1" x14ac:dyDescent="0.25">
      <c r="A241" s="55"/>
      <c r="B241" s="31" t="s">
        <v>227</v>
      </c>
      <c r="C241" s="32"/>
      <c r="D241" s="44"/>
      <c r="E241" s="77"/>
      <c r="F241" s="77"/>
      <c r="G241" s="84"/>
      <c r="H241" s="84"/>
      <c r="I241" s="85"/>
      <c r="J241" s="85"/>
    </row>
    <row r="242" spans="1:10" s="7" customFormat="1" x14ac:dyDescent="0.2">
      <c r="A242" s="54"/>
      <c r="B242" s="22"/>
      <c r="C242" s="37"/>
      <c r="D242" s="36"/>
      <c r="E242" s="76"/>
      <c r="F242" s="76"/>
      <c r="G242" s="81"/>
      <c r="H242" s="81"/>
      <c r="I242" s="82"/>
      <c r="J242" s="82"/>
    </row>
    <row r="243" spans="1:10" s="51" customFormat="1" x14ac:dyDescent="0.2">
      <c r="A243" s="54">
        <v>17.155000000000001</v>
      </c>
      <c r="B243" s="14" t="s">
        <v>90</v>
      </c>
      <c r="C243" s="37" t="s">
        <v>1</v>
      </c>
      <c r="D243" s="36">
        <v>5</v>
      </c>
      <c r="E243" s="76"/>
      <c r="F243" s="76"/>
      <c r="G243" s="86">
        <f>D243*E243</f>
        <v>0</v>
      </c>
      <c r="H243" s="86">
        <f>D243*F243</f>
        <v>0</v>
      </c>
      <c r="I243" s="87">
        <f>G243+H243</f>
        <v>0</v>
      </c>
      <c r="J243" s="87"/>
    </row>
    <row r="244" spans="1:10" s="51" customFormat="1" x14ac:dyDescent="0.2">
      <c r="A244" s="54"/>
      <c r="B244" s="106"/>
      <c r="C244" s="37"/>
      <c r="D244" s="36"/>
      <c r="E244" s="76"/>
      <c r="F244" s="76"/>
      <c r="G244" s="86"/>
      <c r="H244" s="86"/>
      <c r="I244" s="87"/>
      <c r="J244" s="87"/>
    </row>
    <row r="245" spans="1:10" s="7" customFormat="1" ht="13.5" thickBot="1" x14ac:dyDescent="0.25">
      <c r="A245" s="54"/>
      <c r="B245" s="14"/>
      <c r="C245" s="37"/>
      <c r="D245" s="36"/>
      <c r="E245" s="76"/>
      <c r="F245" s="76"/>
      <c r="G245" s="81"/>
      <c r="H245" s="81"/>
      <c r="I245" s="82"/>
      <c r="J245" s="82"/>
    </row>
    <row r="246" spans="1:10" s="7" customFormat="1" ht="15.75" thickBot="1" x14ac:dyDescent="0.25">
      <c r="A246" s="55"/>
      <c r="B246" s="31" t="str">
        <f>CONCATENATE(B241," ","CELKEM")</f>
        <v>Pospojování CELKEM</v>
      </c>
      <c r="C246" s="32"/>
      <c r="D246" s="44"/>
      <c r="E246" s="77"/>
      <c r="F246" s="77"/>
      <c r="G246" s="84"/>
      <c r="H246" s="84"/>
      <c r="I246" s="85"/>
      <c r="J246" s="85">
        <f>SUM(I241:I245)</f>
        <v>0</v>
      </c>
    </row>
    <row r="247" spans="1:10" s="7" customFormat="1" ht="15" x14ac:dyDescent="0.2">
      <c r="A247" s="54"/>
      <c r="B247" s="25"/>
      <c r="C247" s="28"/>
      <c r="D247" s="43"/>
      <c r="E247" s="76"/>
      <c r="F247" s="76"/>
      <c r="G247" s="81"/>
      <c r="H247" s="81"/>
      <c r="I247" s="82"/>
      <c r="J247" s="82"/>
    </row>
    <row r="248" spans="1:10" s="7" customFormat="1" x14ac:dyDescent="0.2">
      <c r="A248" s="54"/>
      <c r="B248" s="22" t="s">
        <v>36</v>
      </c>
      <c r="C248" s="37"/>
      <c r="D248" s="36"/>
      <c r="E248" s="76"/>
      <c r="F248" s="76"/>
      <c r="G248" s="81"/>
      <c r="H248" s="81"/>
      <c r="I248" s="82"/>
      <c r="J248" s="82"/>
    </row>
    <row r="249" spans="1:10" s="7" customFormat="1" x14ac:dyDescent="0.2">
      <c r="A249" s="54">
        <v>17.155999999999999</v>
      </c>
      <c r="B249" s="14" t="s">
        <v>35</v>
      </c>
      <c r="C249" s="37" t="s">
        <v>6</v>
      </c>
      <c r="D249" s="36">
        <v>4</v>
      </c>
      <c r="E249" s="76"/>
      <c r="F249" s="76"/>
      <c r="G249" s="81">
        <f t="shared" ref="G249:G255" si="49">D249*E249</f>
        <v>0</v>
      </c>
      <c r="H249" s="81">
        <f t="shared" ref="H249:H255" si="50">D249*F249</f>
        <v>0</v>
      </c>
      <c r="I249" s="82">
        <f t="shared" ref="I249:I255" si="51">G249+H249</f>
        <v>0</v>
      </c>
      <c r="J249" s="82"/>
    </row>
    <row r="250" spans="1:10" s="7" customFormat="1" x14ac:dyDescent="0.2">
      <c r="A250" s="54">
        <v>17.157</v>
      </c>
      <c r="B250" s="14" t="s">
        <v>91</v>
      </c>
      <c r="C250" s="37" t="s">
        <v>6</v>
      </c>
      <c r="D250" s="36">
        <v>8</v>
      </c>
      <c r="E250" s="76"/>
      <c r="F250" s="76"/>
      <c r="G250" s="81">
        <f t="shared" si="49"/>
        <v>0</v>
      </c>
      <c r="H250" s="81">
        <f t="shared" si="50"/>
        <v>0</v>
      </c>
      <c r="I250" s="82">
        <f t="shared" si="51"/>
        <v>0</v>
      </c>
      <c r="J250" s="82"/>
    </row>
    <row r="251" spans="1:10" s="7" customFormat="1" x14ac:dyDescent="0.2">
      <c r="A251" s="54">
        <v>17.158000000000001</v>
      </c>
      <c r="B251" s="14" t="s">
        <v>37</v>
      </c>
      <c r="C251" s="37" t="s">
        <v>6</v>
      </c>
      <c r="D251" s="36">
        <v>10</v>
      </c>
      <c r="E251" s="76"/>
      <c r="F251" s="76"/>
      <c r="G251" s="81">
        <f t="shared" si="49"/>
        <v>0</v>
      </c>
      <c r="H251" s="81">
        <f t="shared" si="50"/>
        <v>0</v>
      </c>
      <c r="I251" s="82">
        <f t="shared" si="51"/>
        <v>0</v>
      </c>
      <c r="J251" s="82"/>
    </row>
    <row r="252" spans="1:10" s="7" customFormat="1" x14ac:dyDescent="0.2">
      <c r="A252" s="54">
        <v>17.158999999999999</v>
      </c>
      <c r="B252" s="14" t="s">
        <v>107</v>
      </c>
      <c r="C252" s="37" t="s">
        <v>108</v>
      </c>
      <c r="D252" s="36">
        <v>1</v>
      </c>
      <c r="E252" s="76"/>
      <c r="F252" s="76"/>
      <c r="G252" s="81">
        <f t="shared" si="49"/>
        <v>0</v>
      </c>
      <c r="H252" s="81">
        <f t="shared" si="50"/>
        <v>0</v>
      </c>
      <c r="I252" s="82">
        <f t="shared" si="51"/>
        <v>0</v>
      </c>
      <c r="J252" s="82"/>
    </row>
    <row r="253" spans="1:10" s="7" customFormat="1" x14ac:dyDescent="0.2">
      <c r="A253" s="54">
        <v>17.16</v>
      </c>
      <c r="B253" s="14" t="s">
        <v>34</v>
      </c>
      <c r="C253" s="37" t="s">
        <v>6</v>
      </c>
      <c r="D253" s="36">
        <v>12</v>
      </c>
      <c r="E253" s="76"/>
      <c r="F253" s="76"/>
      <c r="G253" s="81">
        <f t="shared" si="49"/>
        <v>0</v>
      </c>
      <c r="H253" s="81">
        <f t="shared" si="50"/>
        <v>0</v>
      </c>
      <c r="I253" s="82">
        <f t="shared" si="51"/>
        <v>0</v>
      </c>
      <c r="J253" s="82"/>
    </row>
    <row r="254" spans="1:10" s="7" customFormat="1" x14ac:dyDescent="0.2">
      <c r="A254" s="54">
        <v>17.161000000000001</v>
      </c>
      <c r="B254" s="14" t="s">
        <v>39</v>
      </c>
      <c r="C254" s="37" t="s">
        <v>6</v>
      </c>
      <c r="D254" s="36">
        <v>10</v>
      </c>
      <c r="E254" s="76"/>
      <c r="F254" s="76"/>
      <c r="G254" s="81">
        <f t="shared" si="49"/>
        <v>0</v>
      </c>
      <c r="H254" s="81">
        <f t="shared" si="50"/>
        <v>0</v>
      </c>
      <c r="I254" s="82">
        <f t="shared" si="51"/>
        <v>0</v>
      </c>
      <c r="J254" s="82"/>
    </row>
    <row r="255" spans="1:10" s="7" customFormat="1" x14ac:dyDescent="0.2">
      <c r="A255" s="54">
        <v>17.161999999999999</v>
      </c>
      <c r="B255" s="14" t="s">
        <v>104</v>
      </c>
      <c r="C255" s="37" t="s">
        <v>6</v>
      </c>
      <c r="D255" s="36">
        <v>4</v>
      </c>
      <c r="E255" s="76"/>
      <c r="F255" s="76"/>
      <c r="G255" s="81">
        <f t="shared" si="49"/>
        <v>0</v>
      </c>
      <c r="H255" s="81">
        <f t="shared" si="50"/>
        <v>0</v>
      </c>
      <c r="I255" s="82">
        <f t="shared" si="51"/>
        <v>0</v>
      </c>
      <c r="J255" s="82"/>
    </row>
    <row r="256" spans="1:10" s="7" customFormat="1" ht="13.5" thickBot="1" x14ac:dyDescent="0.25">
      <c r="A256" s="54"/>
      <c r="B256" s="14"/>
      <c r="C256" s="37"/>
      <c r="D256" s="36"/>
      <c r="E256" s="76"/>
      <c r="F256" s="76"/>
      <c r="G256" s="81"/>
      <c r="H256" s="81"/>
      <c r="I256" s="82"/>
      <c r="J256" s="82"/>
    </row>
    <row r="257" spans="1:10" s="7" customFormat="1" ht="15.75" thickBot="1" x14ac:dyDescent="0.25">
      <c r="A257" s="55"/>
      <c r="B257" s="31" t="str">
        <f>CONCATENATE(B248," ","CELKEM")</f>
        <v>Hodinové zúčtovací sazby CELKEM</v>
      </c>
      <c r="C257" s="32"/>
      <c r="D257" s="44"/>
      <c r="E257" s="77"/>
      <c r="F257" s="77"/>
      <c r="G257" s="84"/>
      <c r="H257" s="84"/>
      <c r="I257" s="85"/>
      <c r="J257" s="85">
        <f>SUM(I248:I256)</f>
        <v>0</v>
      </c>
    </row>
    <row r="258" spans="1:10" ht="13.5" thickBot="1" x14ac:dyDescent="0.25">
      <c r="A258" s="56"/>
      <c r="B258" s="20"/>
      <c r="C258" s="12"/>
      <c r="D258" s="45"/>
      <c r="E258" s="79"/>
      <c r="F258" s="79"/>
      <c r="G258" s="88"/>
      <c r="H258" s="88"/>
      <c r="I258" s="89"/>
      <c r="J258" s="90"/>
    </row>
    <row r="259" spans="1:10" ht="15.75" thickBot="1" x14ac:dyDescent="0.25">
      <c r="A259" s="55"/>
      <c r="B259" s="31" t="s">
        <v>11</v>
      </c>
      <c r="C259" s="32"/>
      <c r="D259" s="44"/>
      <c r="E259" s="77"/>
      <c r="F259" s="77"/>
      <c r="G259" s="84"/>
      <c r="H259" s="84"/>
      <c r="I259" s="85">
        <f>SUM(J4:J257)</f>
        <v>0</v>
      </c>
      <c r="J259" s="85"/>
    </row>
    <row r="260" spans="1:10" x14ac:dyDescent="0.2">
      <c r="A260" s="57"/>
      <c r="B260" s="21" t="s">
        <v>311</v>
      </c>
      <c r="C260" s="13"/>
      <c r="D260" s="46"/>
      <c r="E260" s="80"/>
      <c r="F260" s="80"/>
      <c r="G260" s="91"/>
      <c r="H260" s="91"/>
      <c r="I260" s="92"/>
      <c r="J260" s="93"/>
    </row>
  </sheetData>
  <autoFilter ref="A2:J260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Revize_SO01</vt:lpstr>
      <vt:lpstr>REKAP</vt:lpstr>
      <vt:lpstr>A_STR</vt:lpstr>
      <vt:lpstr>A_4NP</vt:lpstr>
      <vt:lpstr>A_3NP</vt:lpstr>
      <vt:lpstr>A_2NP</vt:lpstr>
      <vt:lpstr>A_1NP</vt:lpstr>
      <vt:lpstr>A_1PP</vt:lpstr>
      <vt:lpstr>A_2PP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Kozel</dc:creator>
  <cp:lastModifiedBy>Michal Polak</cp:lastModifiedBy>
  <cp:lastPrinted>2020-04-17T06:18:33Z</cp:lastPrinted>
  <dcterms:created xsi:type="dcterms:W3CDTF">2000-01-14T10:27:24Z</dcterms:created>
  <dcterms:modified xsi:type="dcterms:W3CDTF">2020-09-22T12:26:56Z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